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swgov-my.sharepoint.com/personal/giles_aley_ipc_nsw_gov_au/Documents/Giles Files/Working Documents/"/>
    </mc:Choice>
  </mc:AlternateContent>
  <xr:revisionPtr revIDLastSave="0" documentId="8_{B981480A-F6EC-41D9-A796-9B4769D300E8}" xr6:coauthVersionLast="47" xr6:coauthVersionMax="47" xr10:uidLastSave="{00000000-0000-0000-0000-000000000000}"/>
  <bookViews>
    <workbookView xWindow="-120" yWindow="-120" windowWidth="29040" windowHeight="15840" xr2:uid="{2ECB8598-1CF5-674B-BCA2-8FED04177CF7}"/>
  </bookViews>
  <sheets>
    <sheet name="Index" sheetId="15" r:id="rId1"/>
    <sheet name="Instructions" sheetId="16" r:id="rId2"/>
    <sheet name="Maturity Matrix Summary" sheetId="3" r:id="rId3"/>
    <sheet name="1. Culture and Leadership" sheetId="2" r:id="rId4"/>
    <sheet name="2. Governance" sheetId="4" r:id="rId5"/>
    <sheet name="3. Open Access Info" sheetId="5" r:id="rId6"/>
    <sheet name="4. Contract Register" sheetId="7" r:id="rId7"/>
    <sheet name="5. Authorised Proactive Release" sheetId="8" r:id="rId8"/>
    <sheet name="6. Informal Release" sheetId="9" r:id="rId9"/>
    <sheet name="7. Formal Access" sheetId="10" r:id="rId10"/>
    <sheet name="8. Disclosure Logs" sheetId="12" r:id="rId11"/>
    <sheet name="9. Supporting Tools and Systems" sheetId="13" r:id="rId12"/>
    <sheet name="10. GIPA Functions" sheetId="14" r:id="rId13"/>
  </sheets>
  <externalReferences>
    <externalReference r:id="rId14"/>
  </externalReferences>
  <definedNames>
    <definedName name="APRCurrent">'5. Authorised Proactive Release'!$C$4</definedName>
    <definedName name="APRTar">'5. Authorised Proactive Release'!$F$4</definedName>
    <definedName name="CLCurrent" localSheetId="1">'[1]1. Culture and Leadership'!$C$4</definedName>
    <definedName name="CLCurrent">'1. Culture and Leadership'!$C$4</definedName>
    <definedName name="CLTar" localSheetId="1">'[1]1. Culture and Leadership'!$F$4</definedName>
    <definedName name="CLTar">'1. Culture and Leadership'!$F$4</definedName>
    <definedName name="CRCurrent">'4. Contract Register'!$C$4</definedName>
    <definedName name="CRTar">'4. Contract Register'!$F$4</definedName>
    <definedName name="DBRCurrent">'[1]3. Data Breach Reporting'!$C$4</definedName>
    <definedName name="DBRTar">'[1]3. Data Breach Reporting'!$F$4</definedName>
    <definedName name="DLCurrent">'8. Disclosure Logs'!$C$4</definedName>
    <definedName name="DLTar">'8. Disclosure Logs'!$F$4</definedName>
    <definedName name="FACurrent">'7. Formal Access'!$C$4</definedName>
    <definedName name="FATar">'7. Formal Access'!$F$4</definedName>
    <definedName name="GCurrent">'2. Governance'!$C$4</definedName>
    <definedName name="GFCurrent" localSheetId="1">#REF!</definedName>
    <definedName name="GFCurrent">'10. GIPA Functions'!$C$4</definedName>
    <definedName name="GFTar" localSheetId="1">#REF!</definedName>
    <definedName name="GFTar">'10. GIPA Functions'!$F$4</definedName>
    <definedName name="GTar">'2. Governance'!$F$4</definedName>
    <definedName name="IHCurrent">'[1]4. Information Holdings'!$C$4</definedName>
    <definedName name="IHTar">'[1]4. Information Holdings'!$F$4</definedName>
    <definedName name="IRCurrent" localSheetId="1">'[1]8. Internal Reviews'!$C$4</definedName>
    <definedName name="IRCurrent">'6. Informal Release'!$C$4</definedName>
    <definedName name="IRTar" localSheetId="1">'[1]8. Internal Reviews'!$F$4</definedName>
    <definedName name="IRTar">'6. Informal Release'!$F$4</definedName>
    <definedName name="OAICurrent">'3. Open Access Info'!$C$4</definedName>
    <definedName name="OAITar">'3. Open Access Info'!$F$4</definedName>
    <definedName name="PFCurrent">'[1]6. Privacy Functions'!$C$4</definedName>
    <definedName name="PFTar">'[1]6. Privacy Functions'!$F$4</definedName>
    <definedName name="PIACurrent">'[1]5. Privacy Impact Assessments'!$C$4</definedName>
    <definedName name="PIATar">'[1]5. Privacy Impact Assessments'!$F$4</definedName>
    <definedName name="PMPCurrent">'[1]7. PMPs'!$C$4</definedName>
    <definedName name="PMPTar">'[1]7. PMPs'!$F$4</definedName>
    <definedName name="PRCurrent">'[1]2. Privacy Reporting'!$C$4</definedName>
    <definedName name="PRTar">'[1]2. Privacy Reporting'!$F$4</definedName>
    <definedName name="STSCurrent" localSheetId="1">#REF!</definedName>
    <definedName name="STSCurrent">'9. Supporting Tools and Systems'!$C$4</definedName>
    <definedName name="STSTar" localSheetId="1">#REF!</definedName>
    <definedName name="STSTar">'9. Supporting Tools and Systems'!$F$4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3" l="1"/>
  <c r="H15" i="3"/>
  <c r="F15" i="3"/>
  <c r="D15" i="3"/>
  <c r="H7" i="14"/>
  <c r="H14" i="14" s="1"/>
  <c r="G7" i="14"/>
  <c r="G14" i="14" s="1"/>
  <c r="F14" i="14"/>
  <c r="E14" i="14"/>
  <c r="D14" i="14"/>
  <c r="K7" i="14"/>
  <c r="K14" i="14" s="1"/>
  <c r="J7" i="14"/>
  <c r="J14" i="14" s="1"/>
  <c r="I7" i="14"/>
  <c r="I14" i="14" s="1"/>
  <c r="J14" i="3"/>
  <c r="H14" i="3"/>
  <c r="F14" i="3"/>
  <c r="D14" i="3"/>
  <c r="G14" i="13"/>
  <c r="F14" i="13"/>
  <c r="E14" i="13"/>
  <c r="D14" i="13"/>
  <c r="K7" i="13"/>
  <c r="K14" i="13" s="1"/>
  <c r="J7" i="13"/>
  <c r="J14" i="13" s="1"/>
  <c r="I7" i="13"/>
  <c r="I14" i="13" s="1"/>
  <c r="H14" i="13"/>
  <c r="J13" i="3"/>
  <c r="H13" i="3"/>
  <c r="F13" i="3"/>
  <c r="D13" i="3"/>
  <c r="D12" i="3"/>
  <c r="F12" i="3"/>
  <c r="H12" i="3"/>
  <c r="J12" i="3"/>
  <c r="H7" i="12"/>
  <c r="H14" i="12" s="1"/>
  <c r="G14" i="12"/>
  <c r="F14" i="12"/>
  <c r="E14" i="12"/>
  <c r="D14" i="12"/>
  <c r="K7" i="12"/>
  <c r="K14" i="12" s="1"/>
  <c r="J7" i="12"/>
  <c r="J14" i="12" s="1"/>
  <c r="I7" i="12"/>
  <c r="I14" i="12" s="1"/>
  <c r="L14" i="10"/>
  <c r="K14" i="10"/>
  <c r="H14" i="10"/>
  <c r="G14" i="10"/>
  <c r="F14" i="10"/>
  <c r="E14" i="10"/>
  <c r="D14" i="10"/>
  <c r="M14" i="10"/>
  <c r="J14" i="10"/>
  <c r="I14" i="10"/>
  <c r="J11" i="3"/>
  <c r="H11" i="3"/>
  <c r="F11" i="3"/>
  <c r="D11" i="3"/>
  <c r="G14" i="9"/>
  <c r="F14" i="9"/>
  <c r="E14" i="9"/>
  <c r="D14" i="9"/>
  <c r="K7" i="9"/>
  <c r="K14" i="9" s="1"/>
  <c r="J7" i="9"/>
  <c r="J14" i="9" s="1"/>
  <c r="I7" i="9"/>
  <c r="I14" i="9" s="1"/>
  <c r="H14" i="9"/>
  <c r="J10" i="3"/>
  <c r="H10" i="3"/>
  <c r="F10" i="3"/>
  <c r="D10" i="3"/>
  <c r="K7" i="8"/>
  <c r="J7" i="8"/>
  <c r="I7" i="8"/>
  <c r="H7" i="8"/>
  <c r="H14" i="8" s="1"/>
  <c r="K14" i="8"/>
  <c r="J14" i="8"/>
  <c r="I14" i="8"/>
  <c r="G14" i="8"/>
  <c r="F14" i="8"/>
  <c r="E14" i="8"/>
  <c r="D14" i="8"/>
  <c r="J9" i="3"/>
  <c r="H9" i="3"/>
  <c r="F9" i="3"/>
  <c r="D9" i="3"/>
  <c r="K14" i="7"/>
  <c r="J14" i="7"/>
  <c r="I14" i="7"/>
  <c r="H14" i="7"/>
  <c r="G14" i="7"/>
  <c r="F14" i="7"/>
  <c r="E14" i="7"/>
  <c r="D14" i="7"/>
  <c r="J8" i="3"/>
  <c r="H8" i="3"/>
  <c r="F8" i="3"/>
  <c r="D8" i="3"/>
  <c r="J7" i="3"/>
  <c r="H7" i="3"/>
  <c r="F7" i="3"/>
  <c r="D7" i="3"/>
  <c r="D14" i="5"/>
  <c r="K14" i="5"/>
  <c r="J14" i="5"/>
  <c r="I14" i="5"/>
  <c r="H14" i="5"/>
  <c r="G14" i="5"/>
  <c r="F14" i="5"/>
  <c r="E14" i="5"/>
  <c r="J7" i="4" l="1"/>
  <c r="I7" i="4"/>
  <c r="H7" i="4"/>
  <c r="G7" i="4"/>
  <c r="G14" i="4" s="1"/>
  <c r="F7" i="4"/>
  <c r="F14" i="4" s="1"/>
  <c r="E7" i="4"/>
  <c r="J14" i="4"/>
  <c r="I14" i="4"/>
  <c r="H14" i="4"/>
  <c r="E14" i="4"/>
  <c r="D14" i="4"/>
  <c r="K7" i="4"/>
  <c r="K14" i="4" s="1"/>
  <c r="J6" i="3"/>
  <c r="H6" i="3"/>
  <c r="F6" i="3"/>
  <c r="D6" i="3"/>
  <c r="K7" i="2"/>
  <c r="K14" i="2" s="1"/>
  <c r="E14" i="2"/>
  <c r="F14" i="2"/>
  <c r="G14" i="2"/>
  <c r="H14" i="2"/>
  <c r="I14" i="2"/>
  <c r="J14" i="2"/>
  <c r="D14" i="2"/>
</calcChain>
</file>

<file path=xl/sharedStrings.xml><?xml version="1.0" encoding="utf-8"?>
<sst xmlns="http://schemas.openxmlformats.org/spreadsheetml/2006/main" count="742" uniqueCount="177">
  <si>
    <t>Meeting Compliance</t>
  </si>
  <si>
    <t>Pursuing Best Practice</t>
  </si>
  <si>
    <t>Level 1 – Developing Foundations</t>
  </si>
  <si>
    <t>Level 2 – Established Foundations</t>
  </si>
  <si>
    <t>Level 3 – Embedded Operations</t>
  </si>
  <si>
    <t>Level 4 – Optimised Excellence</t>
  </si>
  <si>
    <t>Culture and Leadership</t>
  </si>
  <si>
    <t>Governance Structures</t>
  </si>
  <si>
    <t>Open Access Information</t>
  </si>
  <si>
    <t xml:space="preserve">Open access information is made publicly available as a matter of course through business-as-usual activities and provided through free of charge access channels. The record of information where there is overriding public access against disclosure is regularly reviewed to identify where considerations have changed, and information can be made public. </t>
  </si>
  <si>
    <t>The organisation’s government contract register is compliant, available free-of-charge, and up-to-date. Business-as-usual processes include appropriate access and procedures to continually update the register.</t>
  </si>
  <si>
    <t xml:space="preserve">The organisation’s government contract register is compliant, available free-of-charge, and is up-to-date. Business-as-usual processes include appropriate access and procedures to continually update the register. An up-to-date register is easily accessible on the organisation’s website and clear communication channels provide an avenue for questions and feedback about the register. </t>
  </si>
  <si>
    <t>Authorised Proactive Release</t>
  </si>
  <si>
    <t xml:space="preserve">There is an absence of arrangements to manage the pro-active release of information, or else release conditions are prohibitive, such as not requiring a clear overriding public interest against disclosure or release being provided at unreasonable cost to those accessing the information. </t>
  </si>
  <si>
    <t>Arrangements are in place to manage the pro-active release of information free-of-charge or at the lowest reasonable cost. The organisation’s program for release is reviewed at least annually to identify information that should be made publicly available.</t>
  </si>
  <si>
    <t>Information is systematically released publicly and made available free-of-charge or at the lowest reasonable cost. Determinations that support pro-active release are incorporated into data collection, records creation and records management processes.</t>
  </si>
  <si>
    <t>Informal Release</t>
  </si>
  <si>
    <t xml:space="preserve">Processes are in place to manage informal requests and subsequent release authorisations. A record of informal requests is maintained to inform the future program for pro-active releases.  </t>
  </si>
  <si>
    <t>Supporting Tools and Systems</t>
  </si>
  <si>
    <t xml:space="preserve">Reviews and improvements to processes and procedures is communicated in regular organisational training sessions. Data insights and analytics are derived from case management tools used to manage information access requests. The guidance provided to staff is frequently reviewed and refined to respond to changing information access risks as identified in wider organisational risk and audit processes. </t>
  </si>
  <si>
    <t>GIPA Functions</t>
  </si>
  <si>
    <t xml:space="preserve">Delegations and authorisation of functions as required in legislation are not in place. </t>
  </si>
  <si>
    <t xml:space="preserve">Delegations and functions are in place and there are processes to regularly review these. There is an accessible record of the delegations and authorisations and when they were last reviewed. </t>
  </si>
  <si>
    <t xml:space="preserve">Information access delegations and functions are considered as part of any structural changes to the organisation. Reviews of delegations and authorisations result in improvements that seek to address identified deficiencies, risks and issues in the management of information access requests.  </t>
  </si>
  <si>
    <t>Date</t>
  </si>
  <si>
    <t>Activity Name</t>
  </si>
  <si>
    <t>Description</t>
  </si>
  <si>
    <t>Overall</t>
  </si>
  <si>
    <t>Target:</t>
  </si>
  <si>
    <t>Current:</t>
  </si>
  <si>
    <t>1. Culture and Leadership</t>
  </si>
  <si>
    <t>Q1</t>
  </si>
  <si>
    <t>Mostly As</t>
  </si>
  <si>
    <t>Mostly Cs</t>
  </si>
  <si>
    <t>Mostly Ds</t>
  </si>
  <si>
    <t>Mostly Bs</t>
  </si>
  <si>
    <t>Q2</t>
  </si>
  <si>
    <t>Q3</t>
  </si>
  <si>
    <t>Q4</t>
  </si>
  <si>
    <t>Q5</t>
  </si>
  <si>
    <t>Q6</t>
  </si>
  <si>
    <t>Q7</t>
  </si>
  <si>
    <t>Conditions Enabling Open Data and Promoting a Data Sharing Culture</t>
  </si>
  <si>
    <t>Fact Sheet - the role of principle officer and senior executives in supporting the object of the GIPA Act</t>
  </si>
  <si>
    <t>Fact Sheet - delegation or authorisation of GIPA Act functions</t>
  </si>
  <si>
    <t>Contract 
Register</t>
  </si>
  <si>
    <t>Resources to Improve Performance and Achievement</t>
  </si>
  <si>
    <t>Assessment Guide</t>
  </si>
  <si>
    <t>Assessment Table</t>
  </si>
  <si>
    <t>2. Governance</t>
  </si>
  <si>
    <t>IPC GIPA Tool</t>
  </si>
  <si>
    <t>3. Open Access Information</t>
  </si>
  <si>
    <t>Q8</t>
  </si>
  <si>
    <t>Fact Sheet - Open Access Information for Agencies</t>
  </si>
  <si>
    <t>Checklist - Agency Information Guide self-assessment checklist for agencies</t>
  </si>
  <si>
    <t>Guideline 6 - Agency Information Guides</t>
  </si>
  <si>
    <t>4. Contract Register</t>
  </si>
  <si>
    <t>Checklist - Agency Contract Register self-assessment checklist</t>
  </si>
  <si>
    <t>Contract register eLearning module</t>
  </si>
  <si>
    <t>5. Authorised Proactive Release</t>
  </si>
  <si>
    <t>Fact Sheet - Authorised proactive release of government information</t>
  </si>
  <si>
    <t>6. Informal Release</t>
  </si>
  <si>
    <t>Knowledge update - Informal release of information</t>
  </si>
  <si>
    <t>7. Formal Access Applications</t>
  </si>
  <si>
    <t>Q9</t>
  </si>
  <si>
    <t>Q10</t>
  </si>
  <si>
    <t>Guide - Managing formal GIPA applications</t>
  </si>
  <si>
    <t>Fact Sheet - what is the public interest test?</t>
  </si>
  <si>
    <t>Fact Sheet - Digital records and the GIPA Act</t>
  </si>
  <si>
    <t>IPC Templates - Notice of decision</t>
  </si>
  <si>
    <t>8. Disclosure Log</t>
  </si>
  <si>
    <t>Templates - Disclosure log example</t>
  </si>
  <si>
    <t>9. Supporting Tools and Systems</t>
  </si>
  <si>
    <t>Fact Sheet - The role of principal officers and senior executives in supporting the object of the GIPA Act</t>
  </si>
  <si>
    <t>Fact Sheet - The GIPA Act: Agency systems, policies and practices - guidance for principal officers</t>
  </si>
  <si>
    <t>Fact Sheet - Delegation or authorisation of functions under the GIPA Act</t>
  </si>
  <si>
    <t>Guides - Quick guide to my responsibilities under the GIPA Act</t>
  </si>
  <si>
    <t>Factsheet - Safeguards to prevent misuse of the GIPA Act</t>
  </si>
  <si>
    <t>10. GIPA Functions</t>
  </si>
  <si>
    <t>Component Sheets</t>
  </si>
  <si>
    <t>7. Formal Access</t>
  </si>
  <si>
    <t>8. Disclosure Logs</t>
  </si>
  <si>
    <t>Information Access Management Document Index</t>
  </si>
  <si>
    <t>Action Plan</t>
  </si>
  <si>
    <t>Agency:</t>
  </si>
  <si>
    <t>TYPE AGENCY NAME HERE</t>
  </si>
  <si>
    <t>Version:</t>
  </si>
  <si>
    <t>v1.0 (UPDATE VERSION NUMBER AS REQUIRED)</t>
  </si>
  <si>
    <t>TYPE DIVISION HERE</t>
  </si>
  <si>
    <t>TYPE BUSINESS UNIT HERE</t>
  </si>
  <si>
    <t>Business Unit</t>
  </si>
  <si>
    <t>Division:</t>
  </si>
  <si>
    <t>Formal Access Applications
Part 4, Division 4</t>
  </si>
  <si>
    <t>Disclosure Logs
Part 3, Divisions 4 and 5</t>
  </si>
  <si>
    <t xml:space="preserve">The Executive and Senior Leadership are building awareness of their role in promoting open access information and open data culture. Open access information and open data practices and procedures are not fully developed, are not fit for purpose, or are performed in an ad-hoc manner. </t>
  </si>
  <si>
    <t>Governance structures that address open access information and ensure annual reporting requirements are under development.</t>
  </si>
  <si>
    <t xml:space="preserve">Open access information is largely or wholly unavailable. A way to provide open access information free of charge is not yet implemented. The Agency Information Guide does not meet requirements or is not being updated. </t>
  </si>
  <si>
    <t>The organisation’s government contract register is not kept..</t>
  </si>
  <si>
    <t xml:space="preserve">Informal requests are managed in an ad hoc or otherwise unguided manner. There is no clear approval and authorisation process. A record of informal requests is not kept. </t>
  </si>
  <si>
    <t>Right to information officers are not assigned. Formal requests for information access are responded to in an ad hoc or otherwise non-compliant manner. There are no documented processes or procedures to allow for the searching and retrieval of information sought in access applications. Data on finalisation timing is not collected or of low quality. No structured internal review processes are in place for when applicants are not satisfied with the information release decisions.</t>
  </si>
  <si>
    <t>A disclosure log is not kept.</t>
  </si>
  <si>
    <t>Principal officers and senior executives are not provided with sufficient training to understand and meet their legislative responsibilities. Systems do not provide the functionality to manage information access requests in a compliant manner.</t>
  </si>
  <si>
    <t xml:space="preserve">The Executive and Senior Leadership support the promotion of an open access information and open data culture to all levels of the organisation. Open access information and open data practices and procedures are available and routinely performed. </t>
  </si>
  <si>
    <t>Governance structures that address open access information are in place to meet annual information access reporting requirements.</t>
  </si>
  <si>
    <t xml:space="preserve">Open access information is publicly available. A website provides open access information as well as an up-to-date and compliant Agency Information Guide. A record is kept of the information where there is overriding public access against disclosure. </t>
  </si>
  <si>
    <t xml:space="preserve">The organisation’s government contract register is kept but is incomplete, is out-of-date or is not made available free-of-charge on the organisation’s website </t>
  </si>
  <si>
    <t xml:space="preserve">Right to information officers follow structured processes to manage and determine formal access requests and provide assistance to applicants. There are documented processes and procedures to allow for searches and retrieval of information sought in the access applications. Finalisation timing of requests is actively monitored, and internal review processes are in place for when applicants are not satisfied with the information release decisions. </t>
  </si>
  <si>
    <t xml:space="preserve">The disclosure log is kept but is incomplete, is out-of-date or is not made available free-of-charge on the organisation’s website. </t>
  </si>
  <si>
    <t xml:space="preserve">Principal officers and senior executives are provided with training to understand and meet their legislative responsibilities. Systems provide the functionality to manage information access requests in a compliant manner. </t>
  </si>
  <si>
    <t xml:space="preserve">The organisation has in place delegations and authorisation of functions as required in legislation and publicised as required. </t>
  </si>
  <si>
    <t>Level 2 – Established Compliance</t>
  </si>
  <si>
    <t xml:space="preserve">The Executive and Senior Leadership pro-actively monitors the promotion of an open access information and open data culture to all levels of the organisation. Open access information and open data practices and procedures are embedded into business-as-usual processes.  </t>
  </si>
  <si>
    <t>Governance structures that address open access information are integrated into wider organisational governance and encompass communicating broader open access information goals beyond annual reporting requirements.</t>
  </si>
  <si>
    <t xml:space="preserve">The management of formal access requests is an acknowledged and documented component in wider organisational data management and governance policy. Right to information officers follow established policy and processes built around decision making to ensure consistency in the management of formal access requests, including considerations about the waiving or reductions of fees or other charges, or the making of allowable decisions. The monitoring and auditing of formal access requests processing forms part of organisational performance management. </t>
  </si>
  <si>
    <t xml:space="preserve">Maintenance of the disclosure log is integrated into wider open data access processes, including ensuring that the latest disclosure log is available online. There are internal review and audit procedures in place to ensure that the information in the log is complete and accurate and subject to regular review for updating. </t>
  </si>
  <si>
    <t xml:space="preserve">The Executive and Senior Leadership promote open access information and open data culture and advocate it as a priority to all levels of the organisation. Open access information and open data practices and procedures are subject to continuous improvement activities. </t>
  </si>
  <si>
    <t>Integrated governance structures address open access information and account for the roles and responsibilities played by every level of the organisation in pursuing broader open access information access goals.</t>
  </si>
  <si>
    <t xml:space="preserve">Processes are in place to continuously improve the provision of open access information, including availability of different formats and access channels which best meet the needs of the users of open access information. </t>
  </si>
  <si>
    <t>Information is systematically released publicly and made available free-of-charge or at the lowest reasonable cost. Activities such as request and access data analytics and frequent stakeholder consultation with information users inform pro-active release priorities and goals. The types of data and the way data is collected in the organisation is informed by open data principles and how data is used when it is made publicly available.</t>
  </si>
  <si>
    <t xml:space="preserve">Applicants can easily lodge formal requests with the organisation through a website or other digital interface, including the collection of any fees and charges. Applicants can view the status of their requests, , and provide feedback on the process and their experience. Insights from formal request data inform data management processes such as the identification and notification of priority pro-active data releases, as well as the types and formats of data collected by the organisation to improve public access to and use of organisational data. </t>
  </si>
  <si>
    <t>A disclosure log is used to review against wider organisational information holding to identify the scope of open access and inform future pro-active release.</t>
  </si>
  <si>
    <t>Processes are in place to manage informal requests that are supported by documented reason for decision. All organisational staff have a clear understanding of what information can be released and what types of information require a formal application.</t>
  </si>
  <si>
    <t>Training is provided for principal officers, senior executives, and other relevant staff on a regular basis. There is a dedicated system, such as a case management tool, in place to manage information access requests. Guidance and documented procedures are available to staff which provide specific information on information access processes.</t>
  </si>
  <si>
    <t xml:space="preserve">Informal information release requests and authorisations are handled systematically and are delegated efficiently. Broader organisational practices are informed by a regular review of informal release request data, resulting in the identification of pro-active release. </t>
  </si>
  <si>
    <t>Due Date</t>
  </si>
  <si>
    <t>Completion Date</t>
  </si>
  <si>
    <t>Responsible Officer</t>
  </si>
  <si>
    <t xml:space="preserve">The Resources table links to different IPC NSW resources which can help instruct on how to improve your maturity for this component. 
The Action Plan is a space to plan and track activities targeted at assessing or increasing maturity for this component.  </t>
  </si>
  <si>
    <t xml:space="preserve">Purpose of the Toolkit: </t>
  </si>
  <si>
    <t xml:space="preserve">Step I. Preparation </t>
  </si>
  <si>
    <t>a) Completing the Surveys</t>
  </si>
  <si>
    <t xml:space="preserve">b) Reviewing the Results of the Survey </t>
  </si>
  <si>
    <t xml:space="preserve">a) Understanding Areas for Improvement </t>
  </si>
  <si>
    <t xml:space="preserve">b) Tracking Improvement Activities </t>
  </si>
  <si>
    <t xml:space="preserve">a) Performing Ongoing Assessments </t>
  </si>
  <si>
    <t xml:space="preserve">b) Tracking Progress and Changes </t>
  </si>
  <si>
    <t xml:space="preserve">Step 2. Information Access Assessment </t>
  </si>
  <si>
    <t xml:space="preserve">c) Determining Information Access Maturity Level </t>
  </si>
  <si>
    <t xml:space="preserve">Step 3. Improving Information Access Maturity </t>
  </si>
  <si>
    <t xml:space="preserve">Step 4. Ongoing Information Access Assessment </t>
  </si>
  <si>
    <t>Fact Sheet - Good practice for disclosure logs</t>
  </si>
  <si>
    <t>The toolkit has been designed for NSW government agencies to perform a self-assessment of their information access maturity and track their progress in improving information access and open data practices.</t>
  </si>
  <si>
    <t>Whenever you perform an assessment of this component, first enter the date of the assessment and the general response for each question area in the Assessment Table using the drop down lists provided. 
Next, enter the overall level of assessed maturity based on the Assessment Guide. Maturity is a threshold test, and as such any overall level of maturity cannot be met until all question areas meet that maturity level. The levels are colour coded to help you make this assessment. The overall level of maturity should be the same colour as the lightest question area response.</t>
  </si>
  <si>
    <t>Start Date</t>
  </si>
  <si>
    <t>b) Reviewing the Management Document</t>
  </si>
  <si>
    <t>Agencies should determine the information access maturity level for each information access area based on the results of the latest survey, as well as the judgement and confidence level of the information access officer. This is to be manually entered into the 'Current' cell at the top of the document. This is not automatically determined by the document. This toolkit assists agencies in managing self-assessment but it does not provide an automated evaluation. It is the responsibility of agencies to make confident and accurate assessments about their information access maturity based on their own understanding.</t>
  </si>
  <si>
    <t xml:space="preserve">Agencies should perform ongoing information access assessments and record each assessment in the management document by repeating the above steps as often as is required to keep an accurate view of your Agency's information access maturity. </t>
  </si>
  <si>
    <t>Information Access Maturity Matrix</t>
  </si>
  <si>
    <t>c) Setting Information Access Maturity Target Levels</t>
  </si>
  <si>
    <t>For areas where the agency's maturity level is below its target level, the referenced resources should be used to understand where improvements can be made. The questions in areas which are of lower maturity should identify where in particular to target your investigation into how maturity can be improved.</t>
  </si>
  <si>
    <t>a)  Understanding the Maturity Matrix</t>
  </si>
  <si>
    <t>Maturity Level</t>
  </si>
  <si>
    <t xml:space="preserve">c) Using the Maturity Matrix Summary </t>
  </si>
  <si>
    <t xml:space="preserve">Agencies should continually use the Maturity Matrix Summary to observe and report on their information access maturity target levels and progress. The purpose of the Maturity Matrix Summary is to show on one page where the agency, division or business unit is at in terms of information access maturity, in relation to their target levels. It can be presented as a report or artefact for a range of audiences, including as a tool to demonstrate information access maturity to Executive levels, risk and audit committees or across the agency. </t>
  </si>
  <si>
    <t>Maturity Matrix Summary</t>
  </si>
  <si>
    <t xml:space="preserve"> - A Maturity Matrix to assess information access maturity within the agency</t>
  </si>
  <si>
    <t xml:space="preserve"> - Surveys aligned with the Maturity Matrix for different stakeholders to report their understanding of information access maturity</t>
  </si>
  <si>
    <t xml:space="preserve"> - A Management Document to track goals, progress and improvements in information access maturity. That is this document. </t>
  </si>
  <si>
    <t xml:space="preserve">Agencies should use the Management Document to track progress and changes in information access maturity in the appropriate sections in order to measure progress and show improvement over time. Repeated reassessment after intervention actions will allow Agencies to understand where efforts to improve and maintain maturity are best targeted.  </t>
  </si>
  <si>
    <t xml:space="preserve">Each component sheet allows you to assess the data collected on Information Access maturity and track your maturity status. Enter a target maturity level, and after having performed an assessment, enter the current overall maturity level. This will show on the Maturity Matrix Summary sheet.  </t>
  </si>
  <si>
    <t>Status</t>
  </si>
  <si>
    <t xml:space="preserve">The page is a way to track your organisation's information access maturity against the Information Access Maturity Matrix. 
It derives the current and target states from the information entered on the component sheets. 
You do not have to enter information into this page directly. </t>
  </si>
  <si>
    <t>Current</t>
  </si>
  <si>
    <t>Target</t>
  </si>
  <si>
    <t>Target Met</t>
  </si>
  <si>
    <t>Not Applicable</t>
  </si>
  <si>
    <t>Status Legend</t>
  </si>
  <si>
    <t>Follow the links below:</t>
  </si>
  <si>
    <t>Area of Practice</t>
  </si>
  <si>
    <t>Officers should set maturity target levels for each area of practice on the relevant tab, understanding that Level 2 is required to be compliant with NSW legislation, but higher levels minimise risks and deliver increased benefit to both the agency and the public.</t>
  </si>
  <si>
    <t xml:space="preserve">Agencies should review the results of the survey against the maturity matrix to determine the information access maturity level. For each area of practice surveyed, complete a new row of the assessment table on the relevant tab. The table provides a space to record the date, as well as an aggregate of the results of the survey for each question. Information access officers should not only use the survey responses as collected, but also their own understanding and judgement when entering an overall level of information access maturity for that area of practice in the 'Overall' column. Each time a round of  surveys is sent out and responses are received, a new row can be entered into the assessment table. This provides a demonstrable way to benchmark the maturity of the agency, division or business unit. </t>
  </si>
  <si>
    <t>Agencies should use the action plan to record maturity improvement activities associated with each information access area. Each area of practice sheet has an action plan section where tasks to improve maturity for that information access area(s) can be planned. This allows for the area of practice sheet to act as a tracking tool which measures the impact of information access intervention actions on information access maturity. It is advised that after a major action is completed, that a new assessment be performed to capture any improvement.</t>
  </si>
  <si>
    <t xml:space="preserve">Agencies should review the Management Document, including the available reference information. This Management Document will be used to track information access and open data maturity target levels and progress. Each area of practice of information access maturity has a corresponding tab which can be used to record and track your maturity in that area of practice Determine which level(s) of the organisation the Management Document best sits at. For smaller organisations, you may want to only manage a single document, as you can be confident that you can centrally assess maturity for the entire agency. For larger organisations, multiple management documents may be more usefully distributed and managed at division, business units or any other unit level. This allows for assessment and tracking of maturity to be performed at a more meaningful level. Once a distribution and management approach has been made, fill in the agency name and, if relevant, the division and business unit names on the index tab. </t>
  </si>
  <si>
    <t xml:space="preserve">Agencies should read the Maturity Matrix to understand what information access maturity looks like within the agency. The Maturity Matrix describes what various information access and open data management areas of practice look like at each stage of maturity. Understand what is required across these various areas of practice for your agency to achieve your desired level of maturity. </t>
  </si>
  <si>
    <t xml:space="preserve">areas of practice of the Toolkit </t>
  </si>
  <si>
    <t xml:space="preserve">Agencies should perform the information access assessment for each area of practice using the surveys, which can be completed by information access officers or released for wider participation. The surveys can be kept together or broken down by information access area of practice and can be uploaded to Microsoft Forms using the Quick Import function, or to other survey tools for easy collection of responses and viewing of response data. Surveys are used as a tool to support information access officers in understanding the nature and effectiveness of information access and open data practices. The target audience for the surveys is to be determined by officers. Some areas of practice may require widespread distribution to get accurate responses while others may only need to be sent to a set of specific individuals. In smaller agencies, the surveys may only need to be completed by the information access officer themselves. Surveys and assessment are advised to be completed regularly in order to track maturity levels over time. </t>
  </si>
  <si>
    <t>Information Access Self-assessment Tool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</si>
</sst>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b/>
      <sz val="12"/>
      <color theme="1"/>
      <name val="Calibri"/>
      <family val="2"/>
      <scheme val="minor"/>
    </font>
    <font>
      <sz val="12"/>
      <color theme="0"/>
      <name val="Calibri"/>
      <family val="2"/>
      <scheme val="minor"/>
    </font>
    <font>
      <b/>
      <sz val="26"/>
      <color theme="1"/>
      <name val="Calibri"/>
      <family val="2"/>
      <scheme val="minor"/>
    </font>
    <font>
      <u/>
      <sz val="12"/>
      <color rgb="FF0432FF"/>
      <name val="Calibri"/>
      <family val="2"/>
      <scheme val="minor"/>
    </font>
    <font>
      <sz val="14"/>
      <color theme="1"/>
      <name val="Calibri"/>
      <family val="2"/>
      <scheme val="minor"/>
    </font>
    <font>
      <b/>
      <sz val="14"/>
      <color theme="0"/>
      <name val="Calibri"/>
      <family val="2"/>
      <scheme val="minor"/>
    </font>
    <font>
      <sz val="16"/>
      <color theme="1"/>
      <name val="Calibri"/>
      <family val="2"/>
      <scheme val="minor"/>
    </font>
    <font>
      <sz val="18"/>
      <color theme="0"/>
      <name val="Calibri"/>
      <family val="2"/>
      <scheme val="minor"/>
    </font>
    <font>
      <sz val="16"/>
      <color theme="0"/>
      <name val="Calibri"/>
      <family val="2"/>
      <scheme val="minor"/>
    </font>
    <font>
      <sz val="11"/>
      <color theme="1"/>
      <name val="Calibri"/>
      <family val="2"/>
      <scheme val="minor"/>
    </font>
    <font>
      <b/>
      <sz val="22"/>
      <color theme="1"/>
      <name val="Calibri"/>
      <family val="2"/>
      <scheme val="minor"/>
    </font>
    <font>
      <b/>
      <sz val="22"/>
      <color theme="0"/>
      <name val="Calibri"/>
      <family val="2"/>
      <scheme val="minor"/>
    </font>
    <font>
      <b/>
      <sz val="16"/>
      <color theme="1"/>
      <name val="Calibri"/>
      <family val="2"/>
      <scheme val="minor"/>
    </font>
    <font>
      <b/>
      <sz val="16"/>
      <color theme="0"/>
      <name val="Calibri"/>
      <family val="2"/>
      <scheme val="minor"/>
    </font>
    <font>
      <u/>
      <sz val="14"/>
      <color theme="1"/>
      <name val="Calibri"/>
      <family val="2"/>
      <scheme val="minor"/>
    </font>
    <font>
      <b/>
      <sz val="14"/>
      <color theme="1"/>
      <name val="Calibri"/>
      <family val="2"/>
      <scheme val="minor"/>
    </font>
    <font>
      <b/>
      <sz val="18"/>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12"/>
      <name val="Calibri"/>
      <family val="2"/>
      <scheme val="minor"/>
    </font>
    <font>
      <u/>
      <sz val="12"/>
      <color theme="10"/>
      <name val="Calibri"/>
      <family val="2"/>
      <scheme val="minor"/>
    </font>
    <font>
      <b/>
      <sz val="26"/>
      <name val="Calibri"/>
      <family val="2"/>
      <scheme val="minor"/>
    </font>
    <font>
      <u/>
      <sz val="11"/>
      <name val="Calibri"/>
      <family val="2"/>
      <scheme val="minor"/>
    </font>
    <font>
      <b/>
      <sz val="12"/>
      <name val="Calibri"/>
      <family val="2"/>
      <scheme val="minor"/>
    </font>
    <font>
      <b/>
      <sz val="11"/>
      <name val="Calibri"/>
      <family val="2"/>
      <scheme val="minor"/>
    </font>
    <font>
      <u/>
      <sz val="14"/>
      <name val="Calibri"/>
      <family val="2"/>
      <scheme val="minor"/>
    </font>
    <font>
      <b/>
      <sz val="12"/>
      <color theme="0"/>
      <name val="Calibri"/>
      <family val="2"/>
      <scheme val="minor"/>
    </font>
  </fonts>
  <fills count="16">
    <fill>
      <patternFill patternType="none"/>
    </fill>
    <fill>
      <patternFill patternType="gray125"/>
    </fill>
    <fill>
      <patternFill patternType="solid">
        <fgColor theme="7"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49998474074526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2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2" fillId="0" borderId="0" applyNumberFormat="0" applyFill="0" applyBorder="0" applyAlignment="0" applyProtection="0"/>
  </cellStyleXfs>
  <cellXfs count="121">
    <xf numFmtId="0" fontId="0" fillId="0" borderId="0" xfId="0"/>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xf numFmtId="0" fontId="2" fillId="3" borderId="4" xfId="0" applyFont="1" applyFill="1" applyBorder="1" applyAlignment="1">
      <alignment horizontal="left" vertical="top"/>
    </xf>
    <xf numFmtId="0" fontId="2" fillId="4" borderId="4" xfId="0" applyFont="1" applyFill="1" applyBorder="1" applyAlignment="1">
      <alignment horizontal="left" vertical="top"/>
    </xf>
    <xf numFmtId="0" fontId="0" fillId="5" borderId="4" xfId="0" applyFill="1" applyBorder="1" applyAlignment="1">
      <alignment horizontal="left" vertical="top"/>
    </xf>
    <xf numFmtId="0" fontId="0" fillId="6" borderId="4" xfId="0" applyFill="1" applyBorder="1" applyAlignment="1">
      <alignment horizontal="left" vertical="top"/>
    </xf>
    <xf numFmtId="0" fontId="0" fillId="7" borderId="4" xfId="0" applyFill="1" applyBorder="1" applyAlignment="1">
      <alignment horizontal="left" vertical="top"/>
    </xf>
    <xf numFmtId="0" fontId="5" fillId="0" borderId="0" xfId="0" applyFont="1" applyAlignment="1">
      <alignment horizontal="left" vertical="top" wrapText="1"/>
    </xf>
    <xf numFmtId="0" fontId="6" fillId="7" borderId="4" xfId="0" applyFont="1" applyFill="1" applyBorder="1" applyAlignment="1">
      <alignment horizontal="left" vertical="top" wrapText="1"/>
    </xf>
    <xf numFmtId="0" fontId="7" fillId="0" borderId="0" xfId="0" applyFont="1" applyAlignment="1">
      <alignment horizontal="left" vertical="top"/>
    </xf>
    <xf numFmtId="0" fontId="0" fillId="9" borderId="4" xfId="0" applyFill="1" applyBorder="1" applyAlignment="1">
      <alignment horizontal="left" vertical="top"/>
    </xf>
    <xf numFmtId="0" fontId="7" fillId="0" borderId="1" xfId="0" applyFont="1" applyBorder="1" applyAlignment="1">
      <alignment horizontal="left" vertical="center" wrapText="1"/>
    </xf>
    <xf numFmtId="0" fontId="10" fillId="0" borderId="4" xfId="0" applyFont="1" applyBorder="1" applyAlignment="1">
      <alignment horizontal="left" vertical="top" wrapText="1"/>
    </xf>
    <xf numFmtId="0" fontId="10" fillId="0" borderId="4" xfId="0" applyFont="1" applyBorder="1" applyAlignment="1">
      <alignment horizontal="center" vertical="center" wrapText="1"/>
    </xf>
    <xf numFmtId="0" fontId="9" fillId="10" borderId="4" xfId="0" applyFont="1" applyFill="1" applyBorder="1" applyAlignment="1">
      <alignment horizontal="left" vertical="center" wrapText="1"/>
    </xf>
    <xf numFmtId="0" fontId="8" fillId="10" borderId="3" xfId="0" applyFont="1" applyFill="1" applyBorder="1" applyAlignment="1">
      <alignment horizontal="left" vertical="center"/>
    </xf>
    <xf numFmtId="0" fontId="0" fillId="9" borderId="7" xfId="0" applyFill="1" applyBorder="1" applyAlignment="1">
      <alignment horizontal="left" vertical="top"/>
    </xf>
    <xf numFmtId="0" fontId="6" fillId="7" borderId="16" xfId="0" applyFont="1" applyFill="1" applyBorder="1" applyAlignment="1">
      <alignment horizontal="left" vertical="top" wrapText="1"/>
    </xf>
    <xf numFmtId="0" fontId="0" fillId="0" borderId="4" xfId="0" applyBorder="1" applyAlignment="1">
      <alignment horizontal="left" vertical="center" wrapText="1"/>
    </xf>
    <xf numFmtId="0" fontId="1" fillId="2" borderId="17" xfId="0" applyFont="1" applyFill="1" applyBorder="1" applyAlignment="1">
      <alignment horizontal="left" vertical="top"/>
    </xf>
    <xf numFmtId="0" fontId="0" fillId="11" borderId="18" xfId="0" applyFill="1" applyBorder="1" applyAlignment="1">
      <alignment horizontal="left" vertical="top" wrapText="1"/>
    </xf>
    <xf numFmtId="14" fontId="0" fillId="11" borderId="18" xfId="0" applyNumberFormat="1" applyFill="1" applyBorder="1" applyAlignment="1">
      <alignment horizontal="left" vertical="top"/>
    </xf>
    <xf numFmtId="0" fontId="0" fillId="11" borderId="4" xfId="0" applyFill="1" applyBorder="1" applyAlignment="1">
      <alignment horizontal="left" vertical="top" wrapText="1"/>
    </xf>
    <xf numFmtId="14" fontId="0" fillId="11" borderId="4" xfId="0" applyNumberFormat="1" applyFill="1" applyBorder="1" applyAlignment="1">
      <alignment horizontal="left" vertical="top"/>
    </xf>
    <xf numFmtId="0" fontId="0" fillId="0" borderId="0" xfId="0" applyAlignment="1">
      <alignment vertical="top" wrapText="1"/>
    </xf>
    <xf numFmtId="14" fontId="0" fillId="8" borderId="4" xfId="0" applyNumberFormat="1" applyFill="1" applyBorder="1" applyAlignment="1">
      <alignment horizontal="left" vertical="top"/>
    </xf>
    <xf numFmtId="0" fontId="0" fillId="12" borderId="5" xfId="0" applyFill="1" applyBorder="1" applyAlignment="1">
      <alignment vertical="top"/>
    </xf>
    <xf numFmtId="0" fontId="0" fillId="12" borderId="6" xfId="0" applyFill="1" applyBorder="1" applyAlignment="1">
      <alignment vertical="top"/>
    </xf>
    <xf numFmtId="0" fontId="0" fillId="12" borderId="7" xfId="0" applyFill="1" applyBorder="1" applyAlignment="1">
      <alignment vertical="top"/>
    </xf>
    <xf numFmtId="0" fontId="4" fillId="12" borderId="5" xfId="0" applyFont="1" applyFill="1" applyBorder="1" applyAlignment="1">
      <alignment vertical="top"/>
    </xf>
    <xf numFmtId="0" fontId="4" fillId="12" borderId="6" xfId="0" applyFont="1" applyFill="1" applyBorder="1" applyAlignment="1">
      <alignment vertical="top"/>
    </xf>
    <xf numFmtId="0" fontId="4" fillId="12" borderId="7" xfId="0" applyFont="1" applyFill="1" applyBorder="1" applyAlignment="1">
      <alignment vertical="top"/>
    </xf>
    <xf numFmtId="0" fontId="0" fillId="12" borderId="5" xfId="0" applyFill="1" applyBorder="1" applyAlignment="1">
      <alignment vertical="top" wrapText="1"/>
    </xf>
    <xf numFmtId="0" fontId="0" fillId="12" borderId="6" xfId="0" applyFill="1" applyBorder="1" applyAlignment="1">
      <alignment vertical="top" wrapText="1"/>
    </xf>
    <xf numFmtId="0" fontId="0" fillId="12" borderId="7" xfId="0" applyFill="1" applyBorder="1" applyAlignment="1">
      <alignment vertical="top" wrapText="1"/>
    </xf>
    <xf numFmtId="0" fontId="17" fillId="0" borderId="0" xfId="0" applyFont="1"/>
    <xf numFmtId="0" fontId="16" fillId="0" borderId="0" xfId="0" applyFont="1" applyAlignment="1">
      <alignment horizontal="right"/>
    </xf>
    <xf numFmtId="0" fontId="18" fillId="6" borderId="4"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20" fillId="0" borderId="0" xfId="0" applyFont="1" applyAlignment="1">
      <alignment horizontal="left" wrapText="1" indent="1"/>
    </xf>
    <xf numFmtId="0" fontId="20" fillId="0" borderId="0" xfId="0" applyFont="1" applyAlignment="1">
      <alignment wrapText="1"/>
    </xf>
    <xf numFmtId="0" fontId="21" fillId="0" borderId="0" xfId="0" applyFont="1"/>
    <xf numFmtId="0" fontId="23" fillId="0" borderId="0" xfId="0" applyFont="1" applyAlignment="1">
      <alignment horizontal="left" vertical="top"/>
    </xf>
    <xf numFmtId="0" fontId="24" fillId="0" borderId="15" xfId="0" applyFont="1" applyBorder="1" applyAlignment="1">
      <alignment wrapText="1"/>
    </xf>
    <xf numFmtId="0" fontId="21" fillId="0" borderId="15" xfId="0" applyFont="1" applyBorder="1"/>
    <xf numFmtId="0" fontId="25" fillId="0" borderId="0" xfId="0" applyFont="1" applyAlignment="1">
      <alignment wrapText="1"/>
    </xf>
    <xf numFmtId="0" fontId="26" fillId="0" borderId="0" xfId="0" applyFont="1" applyAlignment="1">
      <alignment horizontal="left" wrapText="1" indent="1"/>
    </xf>
    <xf numFmtId="0" fontId="12" fillId="10" borderId="4"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 fillId="0" borderId="23" xfId="0" applyFont="1" applyBorder="1" applyAlignment="1">
      <alignment horizontal="right" vertical="center"/>
    </xf>
    <xf numFmtId="0" fontId="0" fillId="0" borderId="24" xfId="0" applyBorder="1" applyAlignment="1">
      <alignment horizontal="left" vertical="top"/>
    </xf>
    <xf numFmtId="0" fontId="1" fillId="0" borderId="22" xfId="0" applyFont="1" applyBorder="1" applyAlignment="1">
      <alignment horizontal="right" vertical="center"/>
    </xf>
    <xf numFmtId="0" fontId="0" fillId="13" borderId="25" xfId="0" applyFill="1" applyBorder="1" applyAlignment="1">
      <alignment horizontal="left" vertical="top"/>
    </xf>
    <xf numFmtId="0" fontId="0" fillId="2" borderId="25" xfId="0" applyFill="1" applyBorder="1" applyAlignment="1">
      <alignment horizontal="left" vertical="top"/>
    </xf>
    <xf numFmtId="0" fontId="0" fillId="14" borderId="25" xfId="0" applyFill="1" applyBorder="1" applyAlignment="1">
      <alignment horizontal="left" vertical="top"/>
    </xf>
    <xf numFmtId="0" fontId="1" fillId="0" borderId="20" xfId="0" applyFont="1" applyBorder="1" applyAlignment="1">
      <alignment horizontal="right" vertical="center"/>
    </xf>
    <xf numFmtId="0" fontId="0" fillId="15" borderId="26" xfId="0" applyFill="1" applyBorder="1" applyAlignment="1">
      <alignment horizontal="left" vertical="top"/>
    </xf>
    <xf numFmtId="0" fontId="15" fillId="0" borderId="0" xfId="0" applyFont="1" applyAlignment="1">
      <alignment horizontal="left"/>
    </xf>
    <xf numFmtId="0" fontId="15" fillId="0" borderId="15" xfId="0" applyFont="1" applyBorder="1" applyAlignment="1">
      <alignment horizontal="left"/>
    </xf>
    <xf numFmtId="0" fontId="15" fillId="0" borderId="19" xfId="0" applyFont="1" applyBorder="1" applyAlignment="1">
      <alignment horizontal="left"/>
    </xf>
    <xf numFmtId="0" fontId="17" fillId="11" borderId="0" xfId="0" applyFont="1" applyFill="1" applyAlignment="1">
      <alignment horizontal="left"/>
    </xf>
    <xf numFmtId="0" fontId="0" fillId="6" borderId="0" xfId="0" applyFill="1" applyAlignment="1">
      <alignment horizontal="left"/>
    </xf>
    <xf numFmtId="0" fontId="28" fillId="10" borderId="0" xfId="0" applyFont="1" applyFill="1" applyAlignment="1">
      <alignment horizontal="left"/>
    </xf>
    <xf numFmtId="0" fontId="13" fillId="12" borderId="21" xfId="0" applyFont="1" applyFill="1" applyBorder="1" applyAlignment="1">
      <alignment horizontal="left"/>
    </xf>
    <xf numFmtId="0" fontId="27" fillId="12" borderId="0" xfId="1" applyFont="1" applyFill="1" applyAlignment="1">
      <alignment horizontal="left"/>
    </xf>
    <xf numFmtId="0" fontId="16" fillId="11" borderId="0" xfId="0" applyFont="1" applyFill="1" applyAlignment="1">
      <alignment horizontal="left"/>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2" xfId="0"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 xfId="0" applyBorder="1" applyAlignment="1">
      <alignment horizontal="left" vertical="center" wrapText="1"/>
    </xf>
    <xf numFmtId="0" fontId="6" fillId="7" borderId="5" xfId="0" applyFont="1" applyFill="1" applyBorder="1" applyAlignment="1">
      <alignment horizontal="left" vertical="top" wrapText="1"/>
    </xf>
    <xf numFmtId="0" fontId="6" fillId="7" borderId="6" xfId="0" applyFont="1" applyFill="1" applyBorder="1" applyAlignment="1">
      <alignment horizontal="left" vertical="top" wrapText="1"/>
    </xf>
    <xf numFmtId="0" fontId="6" fillId="7" borderId="7" xfId="0" applyFont="1" applyFill="1" applyBorder="1" applyAlignment="1">
      <alignment horizontal="left" vertical="top" wrapText="1"/>
    </xf>
    <xf numFmtId="0" fontId="7" fillId="0" borderId="8" xfId="0" applyFont="1" applyBorder="1" applyAlignment="1">
      <alignment horizontal="left" vertical="center" wrapText="1"/>
    </xf>
    <xf numFmtId="0" fontId="7" fillId="0" borderId="1" xfId="0" applyFont="1" applyBorder="1" applyAlignment="1">
      <alignment horizontal="left" vertical="center" wrapText="1"/>
    </xf>
    <xf numFmtId="0" fontId="6" fillId="7" borderId="20" xfId="0" applyFont="1" applyFill="1" applyBorder="1" applyAlignment="1">
      <alignment horizontal="center" vertical="top" wrapText="1"/>
    </xf>
    <xf numFmtId="0" fontId="6" fillId="7" borderId="21" xfId="0" applyFont="1" applyFill="1" applyBorder="1" applyAlignment="1">
      <alignment horizontal="center" vertical="top" wrapText="1"/>
    </xf>
    <xf numFmtId="0" fontId="6" fillId="7" borderId="22" xfId="0" applyFont="1" applyFill="1" applyBorder="1" applyAlignment="1">
      <alignment horizontal="center" vertical="top" wrapText="1"/>
    </xf>
    <xf numFmtId="0" fontId="6" fillId="7" borderId="0" xfId="0" applyFont="1" applyFill="1" applyAlignment="1">
      <alignment horizontal="center" vertical="top" wrapText="1"/>
    </xf>
    <xf numFmtId="0" fontId="6" fillId="7" borderId="5" xfId="0" applyFont="1" applyFill="1" applyBorder="1" applyAlignment="1">
      <alignment horizontal="center" vertical="top" wrapText="1"/>
    </xf>
    <xf numFmtId="0" fontId="6" fillId="7" borderId="6" xfId="0" applyFont="1" applyFill="1" applyBorder="1" applyAlignment="1">
      <alignment horizontal="center" vertical="top" wrapText="1"/>
    </xf>
    <xf numFmtId="0" fontId="6" fillId="7" borderId="7" xfId="0" applyFont="1" applyFill="1" applyBorder="1" applyAlignment="1">
      <alignment horizontal="center" vertical="top" wrapText="1"/>
    </xf>
  </cellXfs>
  <cellStyles count="2">
    <cellStyle name="Hyperlink" xfId="1" builtinId="8"/>
    <cellStyle name="Normal" xfId="0" builtinId="0"/>
  </cellStyles>
  <dxfs count="262">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59996337778862885"/>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ill>
        <patternFill>
          <bgColor theme="4" tint="0.79998168889431442"/>
        </patternFill>
      </fill>
    </dxf>
    <dxf>
      <font>
        <color theme="1"/>
      </font>
      <fill>
        <patternFill>
          <bgColor theme="4" tint="0.59996337778862885"/>
        </patternFill>
      </fill>
    </dxf>
    <dxf>
      <font>
        <color theme="0"/>
      </font>
      <fill>
        <patternFill>
          <bgColor theme="4" tint="-0.24994659260841701"/>
        </patternFill>
      </fill>
    </dxf>
    <dxf>
      <fill>
        <patternFill>
          <bgColor theme="4" tint="0.59996337778862885"/>
        </patternFill>
      </fill>
    </dxf>
    <dxf>
      <fill>
        <patternFill>
          <bgColor theme="4" tint="0.79998168889431442"/>
        </patternFill>
      </fill>
    </dxf>
    <dxf>
      <font>
        <color theme="0"/>
      </font>
      <fill>
        <patternFill>
          <bgColor theme="4" tint="-0.499984740745262"/>
        </patternFill>
      </fill>
    </dxf>
    <dxf>
      <font>
        <b/>
        <i val="0"/>
      </font>
      <fill>
        <patternFill>
          <bgColor theme="0" tint="-0.14996795556505021"/>
        </patternFill>
      </fill>
    </dxf>
    <dxf>
      <font>
        <b/>
        <i val="0"/>
      </font>
      <fill>
        <patternFill>
          <bgColor theme="5" tint="0.59996337778862885"/>
        </patternFill>
      </fill>
    </dxf>
    <dxf>
      <font>
        <b/>
        <i val="0"/>
      </font>
      <fill>
        <patternFill>
          <bgColor theme="7" tint="0.59996337778862885"/>
        </patternFill>
      </fill>
    </dxf>
    <dxf>
      <font>
        <b/>
        <i val="0"/>
      </font>
      <fill>
        <patternFill>
          <bgColor theme="9" tint="0.59996337778862885"/>
        </patternFill>
      </fill>
    </dxf>
  </dxfs>
  <tableStyles count="0" defaultTableStyle="TableStyleMedium2" defaultPivotStyle="PivotStyleLight16"/>
  <colors>
    <mruColors>
      <color rgb="FFF6E9F6"/>
      <color rgb="FFE8B8E7"/>
      <color rgb="FFBE51BC"/>
      <color rgb="FF942092"/>
      <color rgb="FFD792D6"/>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63500</xdr:colOff>
      <xdr:row>24</xdr:row>
      <xdr:rowOff>0</xdr:rowOff>
    </xdr:from>
    <xdr:to>
      <xdr:col>3</xdr:col>
      <xdr:colOff>787400</xdr:colOff>
      <xdr:row>30</xdr:row>
      <xdr:rowOff>9525</xdr:rowOff>
    </xdr:to>
    <xdr:pic>
      <xdr:nvPicPr>
        <xdr:cNvPr id="2" name="Picture 1" descr="Home">
          <a:extLst>
            <a:ext uri="{FF2B5EF4-FFF2-40B4-BE49-F238E27FC236}">
              <a16:creationId xmlns:a16="http://schemas.microsoft.com/office/drawing/2014/main" id="{06043116-4849-5348-BB9D-B4B84BA3A0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700" y="4394200"/>
          <a:ext cx="23749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38</xdr:row>
      <xdr:rowOff>127000</xdr:rowOff>
    </xdr:from>
    <xdr:to>
      <xdr:col>1</xdr:col>
      <xdr:colOff>2374900</xdr:colOff>
      <xdr:row>44</xdr:row>
      <xdr:rowOff>136525</xdr:rowOff>
    </xdr:to>
    <xdr:pic>
      <xdr:nvPicPr>
        <xdr:cNvPr id="2" name="Picture 1" descr="Home">
          <a:extLst>
            <a:ext uri="{FF2B5EF4-FFF2-40B4-BE49-F238E27FC236}">
              <a16:creationId xmlns:a16="http://schemas.microsoft.com/office/drawing/2014/main" id="{F684F50F-0735-9A4B-A19A-34C90C4217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2420600"/>
          <a:ext cx="23749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16548100</xdr:colOff>
      <xdr:row>0</xdr:row>
      <xdr:rowOff>152400</xdr:rowOff>
    </xdr:from>
    <xdr:to>
      <xdr:col>2</xdr:col>
      <xdr:colOff>711200</xdr:colOff>
      <xdr:row>2</xdr:row>
      <xdr:rowOff>97389</xdr:rowOff>
    </xdr:to>
    <xdr:pic>
      <xdr:nvPicPr>
        <xdr:cNvPr id="3" name="Picture 2" descr="Home">
          <a:extLst>
            <a:ext uri="{FF2B5EF4-FFF2-40B4-BE49-F238E27FC236}">
              <a16:creationId xmlns:a16="http://schemas.microsoft.com/office/drawing/2014/main" id="{E0687EF2-2693-6C43-88E9-93B146F0B6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78300" y="152400"/>
          <a:ext cx="1219200" cy="630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customerscience.sharepoint.com/sites/SuiteFiles/Shared%20Documents/Clients/Information%20and%20Privacy%20Commission%20NSW/Jobs/J000522%20-%20Self%20Assessment%20Tool%20Enhancements/06b%20Working/IPC%20Privacy%20Management%20Document%20v1-1.xlsx?9549CEFE" TargetMode="External"/><Relationship Id="rId1" Type="http://schemas.openxmlformats.org/officeDocument/2006/relationships/externalLinkPath" Target="file:///\\9549CEFE\IPC%20Privacy%20Management%20Document%20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structions"/>
      <sheetName val="Maturity Tracker"/>
      <sheetName val="1. Culture and Leadership"/>
      <sheetName val="2. Privacy Reporting"/>
      <sheetName val="3. Data Breach Reporting"/>
      <sheetName val="4. Information Holdings"/>
      <sheetName val="5. Privacy Impact Assessments"/>
      <sheetName val="6. Privacy Functions"/>
      <sheetName val="7. PMPs"/>
      <sheetName val="8. Internal Review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ipc.nsw.gov.au/node/1652" TargetMode="External"/><Relationship Id="rId2" Type="http://schemas.openxmlformats.org/officeDocument/2006/relationships/hyperlink" Target="https://www.ipc.nsw.gov.au/node/214" TargetMode="External"/><Relationship Id="rId1" Type="http://schemas.openxmlformats.org/officeDocument/2006/relationships/hyperlink" Target="https://www.ipc.nsw.gov.au/node/724" TargetMode="External"/><Relationship Id="rId4" Type="http://schemas.openxmlformats.org/officeDocument/2006/relationships/hyperlink" Target="https://www.ipc.nsw.gov.au/media/16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ipc.nsw.gov.au/media/156" TargetMode="External"/><Relationship Id="rId1" Type="http://schemas.openxmlformats.org/officeDocument/2006/relationships/hyperlink" Target="https://www.ipc.nsw.gov.au/node/145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ipc.nsw.gov.au/node/367" TargetMode="External"/><Relationship Id="rId2" Type="http://schemas.openxmlformats.org/officeDocument/2006/relationships/hyperlink" Target="https://www.ipc.nsw.gov.au/node/413" TargetMode="External"/><Relationship Id="rId1" Type="http://schemas.openxmlformats.org/officeDocument/2006/relationships/hyperlink" Target="https://www.ipc.nsw.gov.au/node/378" TargetMode="External"/><Relationship Id="rId5" Type="http://schemas.openxmlformats.org/officeDocument/2006/relationships/hyperlink" Target="https://www.ipc.nsw.gov.au/node/1562" TargetMode="External"/><Relationship Id="rId4" Type="http://schemas.openxmlformats.org/officeDocument/2006/relationships/hyperlink" Target="https://www.ipc.nsw.gov.au/node/370"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ipc.nsw.gov.au/node/378" TargetMode="External"/><Relationship Id="rId1" Type="http://schemas.openxmlformats.org/officeDocument/2006/relationships/hyperlink" Target="https://www.ipc.nsw.gov.au/node/3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pc.nsw.gov.au/node/367" TargetMode="External"/><Relationship Id="rId2" Type="http://schemas.openxmlformats.org/officeDocument/2006/relationships/hyperlink" Target="https://www.ipc.nsw.gov.au/node/378" TargetMode="External"/><Relationship Id="rId1" Type="http://schemas.openxmlformats.org/officeDocument/2006/relationships/hyperlink" Target="https://www.ipc.nsw.gov.au/media/657"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ipc.nsw.gov.au/node/28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ipc.nsw.gov.au/node/354" TargetMode="External"/><Relationship Id="rId2" Type="http://schemas.openxmlformats.org/officeDocument/2006/relationships/hyperlink" Target="https://www.ipc.nsw.gov.au/node/1450" TargetMode="External"/><Relationship Id="rId1" Type="http://schemas.openxmlformats.org/officeDocument/2006/relationships/hyperlink" Target="https://www.ipc.nsw.gov.au/node/386"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ipc.nsw.gov.au/node/1449" TargetMode="External"/><Relationship Id="rId1" Type="http://schemas.openxmlformats.org/officeDocument/2006/relationships/hyperlink" Target="https://www.ipc.nsw.gov.au/e-learnin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ipc.nsw.gov.au/node/286"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ipc.nsw.gov.au/node/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C4F4D-A449-1142-B2C6-A81AF5825816}">
  <sheetPr>
    <tabColor theme="3" tint="-0.499984740745262"/>
  </sheetPr>
  <dimension ref="A1:K31"/>
  <sheetViews>
    <sheetView showGridLines="0" tabSelected="1" zoomScaleNormal="100" workbookViewId="0">
      <selection activeCell="L1" sqref="L1:XFD1048576"/>
    </sheetView>
  </sheetViews>
  <sheetFormatPr defaultColWidth="0" defaultRowHeight="15.75" zeroHeight="1" x14ac:dyDescent="0.25"/>
  <cols>
    <col min="1" max="1" width="4.375" customWidth="1"/>
    <col min="2" max="11" width="11" customWidth="1"/>
    <col min="12" max="16384" width="11" hidden="1"/>
  </cols>
  <sheetData>
    <row r="1" spans="2:10" x14ac:dyDescent="0.25"/>
    <row r="2" spans="2:10" ht="33.75" x14ac:dyDescent="0.25">
      <c r="B2" s="2" t="s">
        <v>82</v>
      </c>
    </row>
    <row r="3" spans="2:10" x14ac:dyDescent="0.25"/>
    <row r="4" spans="2:10" ht="23.25" x14ac:dyDescent="0.35">
      <c r="B4" s="37" t="s">
        <v>84</v>
      </c>
      <c r="C4" s="67" t="s">
        <v>85</v>
      </c>
      <c r="D4" s="67"/>
      <c r="E4" s="67"/>
      <c r="F4" s="67"/>
      <c r="G4" s="67"/>
      <c r="H4" s="67"/>
      <c r="I4" s="67"/>
      <c r="J4" s="67"/>
    </row>
    <row r="5" spans="2:10" ht="23.25" customHeight="1" x14ac:dyDescent="0.3">
      <c r="B5" s="38" t="s">
        <v>91</v>
      </c>
      <c r="C5" s="72" t="s">
        <v>88</v>
      </c>
      <c r="D5" s="72"/>
      <c r="E5" s="72"/>
      <c r="F5" s="72"/>
      <c r="G5" s="72"/>
      <c r="H5" s="72"/>
      <c r="I5" s="72"/>
      <c r="J5" s="72"/>
    </row>
    <row r="6" spans="2:10" ht="23.25" customHeight="1" x14ac:dyDescent="0.3">
      <c r="B6" s="38" t="s">
        <v>90</v>
      </c>
      <c r="C6" s="72" t="s">
        <v>89</v>
      </c>
      <c r="D6" s="72"/>
      <c r="E6" s="72"/>
      <c r="F6" s="72"/>
      <c r="G6" s="72"/>
      <c r="H6" s="72"/>
      <c r="I6" s="72"/>
      <c r="J6" s="72"/>
    </row>
    <row r="7" spans="2:10" x14ac:dyDescent="0.25"/>
    <row r="8" spans="2:10" x14ac:dyDescent="0.25">
      <c r="B8" t="s">
        <v>86</v>
      </c>
      <c r="C8" s="68" t="s">
        <v>87</v>
      </c>
      <c r="D8" s="68"/>
      <c r="E8" s="68"/>
      <c r="F8" s="68"/>
      <c r="G8" s="68"/>
      <c r="H8" s="68"/>
      <c r="I8" s="68"/>
      <c r="J8" s="68"/>
    </row>
    <row r="9" spans="2:10" ht="15" customHeight="1" x14ac:dyDescent="0.25"/>
    <row r="10" spans="2:10" x14ac:dyDescent="0.25">
      <c r="B10" s="69" t="s">
        <v>167</v>
      </c>
      <c r="C10" s="69"/>
      <c r="D10" s="69"/>
      <c r="E10" s="69"/>
      <c r="F10" s="69"/>
      <c r="G10" s="69"/>
      <c r="H10" s="69"/>
      <c r="I10" s="69"/>
      <c r="J10" s="69"/>
    </row>
    <row r="11" spans="2:10" ht="21" customHeight="1" x14ac:dyDescent="0.3">
      <c r="B11" s="71" t="s">
        <v>154</v>
      </c>
      <c r="C11" s="71"/>
      <c r="D11" s="71"/>
      <c r="E11" s="71"/>
      <c r="F11" s="71"/>
      <c r="G11" s="71"/>
      <c r="H11" s="71"/>
      <c r="I11" s="71"/>
      <c r="J11" s="71"/>
    </row>
    <row r="12" spans="2:10" x14ac:dyDescent="0.25"/>
    <row r="13" spans="2:10" ht="21" x14ac:dyDescent="0.35">
      <c r="B13" s="70" t="s">
        <v>79</v>
      </c>
      <c r="C13" s="70"/>
      <c r="D13" s="70"/>
      <c r="E13" s="70"/>
      <c r="F13" s="70"/>
      <c r="G13" s="70"/>
      <c r="H13" s="70"/>
      <c r="I13" s="70"/>
      <c r="J13" s="70"/>
    </row>
    <row r="14" spans="2:10" ht="18.75" x14ac:dyDescent="0.3">
      <c r="B14" s="66" t="s">
        <v>30</v>
      </c>
      <c r="C14" s="66"/>
      <c r="D14" s="66"/>
      <c r="E14" s="66"/>
      <c r="F14" s="66"/>
      <c r="G14" s="66"/>
      <c r="H14" s="66"/>
      <c r="I14" s="66"/>
      <c r="J14" s="66"/>
    </row>
    <row r="15" spans="2:10" ht="18.75" x14ac:dyDescent="0.3">
      <c r="B15" s="64" t="s">
        <v>49</v>
      </c>
      <c r="C15" s="64"/>
      <c r="D15" s="64"/>
      <c r="E15" s="64"/>
      <c r="F15" s="64"/>
      <c r="G15" s="64"/>
      <c r="H15" s="64"/>
      <c r="I15" s="64"/>
      <c r="J15" s="64"/>
    </row>
    <row r="16" spans="2:10" ht="18.75" x14ac:dyDescent="0.3">
      <c r="B16" s="64" t="s">
        <v>51</v>
      </c>
      <c r="C16" s="64"/>
      <c r="D16" s="64"/>
      <c r="E16" s="64"/>
      <c r="F16" s="64"/>
      <c r="G16" s="64"/>
      <c r="H16" s="64"/>
      <c r="I16" s="64"/>
      <c r="J16" s="64"/>
    </row>
    <row r="17" spans="2:10" ht="18.75" x14ac:dyDescent="0.3">
      <c r="B17" s="64" t="s">
        <v>56</v>
      </c>
      <c r="C17" s="64"/>
      <c r="D17" s="64"/>
      <c r="E17" s="64"/>
      <c r="F17" s="64"/>
      <c r="G17" s="64"/>
      <c r="H17" s="64"/>
      <c r="I17" s="64"/>
      <c r="J17" s="64"/>
    </row>
    <row r="18" spans="2:10" ht="18.75" x14ac:dyDescent="0.3">
      <c r="B18" s="64" t="s">
        <v>59</v>
      </c>
      <c r="C18" s="64"/>
      <c r="D18" s="64"/>
      <c r="E18" s="64"/>
      <c r="F18" s="64"/>
      <c r="G18" s="64"/>
      <c r="H18" s="64"/>
      <c r="I18" s="64"/>
      <c r="J18" s="64"/>
    </row>
    <row r="19" spans="2:10" ht="18.75" x14ac:dyDescent="0.3">
      <c r="B19" s="64" t="s">
        <v>61</v>
      </c>
      <c r="C19" s="64"/>
      <c r="D19" s="64"/>
      <c r="E19" s="64"/>
      <c r="F19" s="64"/>
      <c r="G19" s="64"/>
      <c r="H19" s="64"/>
      <c r="I19" s="64"/>
      <c r="J19" s="64"/>
    </row>
    <row r="20" spans="2:10" ht="18.75" x14ac:dyDescent="0.3">
      <c r="B20" s="64" t="s">
        <v>80</v>
      </c>
      <c r="C20" s="64"/>
      <c r="D20" s="64"/>
      <c r="E20" s="64"/>
      <c r="F20" s="64"/>
      <c r="G20" s="64"/>
      <c r="H20" s="64"/>
      <c r="I20" s="64"/>
      <c r="J20" s="64"/>
    </row>
    <row r="21" spans="2:10" ht="18.75" x14ac:dyDescent="0.3">
      <c r="B21" s="64" t="s">
        <v>81</v>
      </c>
      <c r="C21" s="64"/>
      <c r="D21" s="64"/>
      <c r="E21" s="64"/>
      <c r="F21" s="64"/>
      <c r="G21" s="64"/>
      <c r="H21" s="64"/>
      <c r="I21" s="64"/>
      <c r="J21" s="64"/>
    </row>
    <row r="22" spans="2:10" ht="18.75" x14ac:dyDescent="0.3">
      <c r="B22" s="64" t="s">
        <v>72</v>
      </c>
      <c r="C22" s="64"/>
      <c r="D22" s="64"/>
      <c r="E22" s="64"/>
      <c r="F22" s="64"/>
      <c r="G22" s="64"/>
      <c r="H22" s="64"/>
      <c r="I22" s="64"/>
      <c r="J22" s="64"/>
    </row>
    <row r="23" spans="2:10" ht="19.5" thickBot="1" x14ac:dyDescent="0.35">
      <c r="B23" s="65" t="s">
        <v>78</v>
      </c>
      <c r="C23" s="65"/>
      <c r="D23" s="65"/>
      <c r="E23" s="65"/>
      <c r="F23" s="65"/>
      <c r="G23" s="65"/>
      <c r="H23" s="65"/>
      <c r="I23" s="65"/>
      <c r="J23" s="65"/>
    </row>
    <row r="24" spans="2:10" x14ac:dyDescent="0.25"/>
    <row r="25" spans="2:10" x14ac:dyDescent="0.25"/>
    <row r="26" spans="2:10" x14ac:dyDescent="0.25"/>
    <row r="27" spans="2:10" x14ac:dyDescent="0.25"/>
    <row r="28" spans="2:10" x14ac:dyDescent="0.25"/>
    <row r="29" spans="2:10" x14ac:dyDescent="0.25"/>
    <row r="30" spans="2:10" x14ac:dyDescent="0.25"/>
    <row r="31" spans="2:10" x14ac:dyDescent="0.25"/>
  </sheetData>
  <mergeCells count="17">
    <mergeCell ref="C4:J4"/>
    <mergeCell ref="C8:J8"/>
    <mergeCell ref="B10:J10"/>
    <mergeCell ref="B13:J13"/>
    <mergeCell ref="B11:J11"/>
    <mergeCell ref="C5:J5"/>
    <mergeCell ref="C6:J6"/>
    <mergeCell ref="B14:J14"/>
    <mergeCell ref="B15:J15"/>
    <mergeCell ref="B16:J16"/>
    <mergeCell ref="B17:J17"/>
    <mergeCell ref="B18:J18"/>
    <mergeCell ref="B19:J19"/>
    <mergeCell ref="B20:J20"/>
    <mergeCell ref="B21:J21"/>
    <mergeCell ref="B22:J22"/>
    <mergeCell ref="B23:J23"/>
  </mergeCells>
  <hyperlinks>
    <hyperlink ref="B11" location="'Maturity Matrix Summary'!A1" display="Maturity Matrix Summary" xr:uid="{1D8162C8-18A5-4B4C-903C-B570F090ACF4}"/>
    <hyperlink ref="B14" location="'1. Culture and Leadership'!A1" display="1. Culture and Leadership" xr:uid="{59B83F25-10F3-3647-9B2D-D245143AD183}"/>
    <hyperlink ref="B15" location="'2. Governance'!A1" display="2. Governance" xr:uid="{1E06AC3A-1264-A141-BAAA-1EB5BC3969B5}"/>
    <hyperlink ref="B16" location="'3. Open Access Info'!A1" display="3. Open Access Information" xr:uid="{45FC23B9-9522-DE48-B22C-6D7EEDDF0FDB}"/>
    <hyperlink ref="B17" location="'4. Contract Register'!A1" display="4. Contracts Register" xr:uid="{73E885B5-6B17-3443-A7F4-0BE8B26911DD}"/>
    <hyperlink ref="B18" location="'5. Authorised Proactive Release'!A1" display="5. Authorised Proactive Release" xr:uid="{7F3D0963-7717-9B4E-B7F6-2DAA63C4E1FC}"/>
    <hyperlink ref="B19" location="'6. Informal Release'!A1" display="6. Informal Release" xr:uid="{AA86A9AC-3861-3542-A297-A7F86E364343}"/>
    <hyperlink ref="B20" location="'7. Formal Access'!A1" display="7. Formal Access" xr:uid="{D1197A0E-AE40-ED43-B0C2-5E1193D4FF23}"/>
    <hyperlink ref="B21" location="'8. Disclosure Logs'!A1" display="8. Disclosure Logs" xr:uid="{D73D968E-190F-9B44-89BB-AFCDDA3D2F54}"/>
    <hyperlink ref="B22" location="'9. Supporting Tools and Systems'!A1" display="9. Supporting Tools and Systems" xr:uid="{81B5CBC8-240C-E44E-B3EB-9637373556A0}"/>
    <hyperlink ref="B23" location="'10. GIPA Functions'!A1" display="10. GIPA Functions" xr:uid="{29155F28-0949-044C-9EC1-677B8F410408}"/>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EF621-62DD-DF4B-8442-A51E40D9BB6E}">
  <sheetPr>
    <tabColor theme="3" tint="0.79998168889431442"/>
  </sheetPr>
  <dimension ref="A1:AB40"/>
  <sheetViews>
    <sheetView showGridLines="0" workbookViewId="0">
      <selection activeCell="W13" sqref="W1:XFD1048576"/>
    </sheetView>
  </sheetViews>
  <sheetFormatPr defaultColWidth="0" defaultRowHeight="15.75" zeroHeight="1" x14ac:dyDescent="0.25"/>
  <cols>
    <col min="1" max="1" width="4.5" style="1" customWidth="1"/>
    <col min="2" max="2" width="11.5" style="1" customWidth="1"/>
    <col min="3" max="3" width="28" style="1" customWidth="1"/>
    <col min="4" max="13" width="13.5" style="1" customWidth="1"/>
    <col min="14" max="15" width="7.375" style="1" customWidth="1"/>
    <col min="16" max="16" width="19.875" style="1" customWidth="1"/>
    <col min="17" max="17" width="90.875" style="1" customWidth="1"/>
    <col min="18" max="19" width="10.875" style="1" customWidth="1"/>
    <col min="20" max="20" width="15" style="1" bestFit="1" customWidth="1"/>
    <col min="21" max="21" width="17.375" style="1" bestFit="1" customWidth="1"/>
    <col min="22" max="22" width="10.875" style="1" customWidth="1"/>
    <col min="23" max="28" width="0" style="1" hidden="1" customWidth="1"/>
    <col min="29" max="16384" width="10.875" style="1" hidden="1"/>
  </cols>
  <sheetData>
    <row r="1" spans="2:28" ht="20.25" customHeight="1" thickBot="1" x14ac:dyDescent="0.3"/>
    <row r="2" spans="2:28" ht="75" customHeight="1" x14ac:dyDescent="0.25">
      <c r="B2" s="2" t="s">
        <v>63</v>
      </c>
      <c r="I2" s="100" t="s">
        <v>159</v>
      </c>
      <c r="J2" s="101"/>
      <c r="K2" s="102"/>
      <c r="P2" s="39" t="s">
        <v>2</v>
      </c>
      <c r="Q2" s="14" t="s">
        <v>99</v>
      </c>
    </row>
    <row r="3" spans="2:28" ht="75.75" thickBot="1" x14ac:dyDescent="0.3">
      <c r="I3" s="103"/>
      <c r="J3" s="104"/>
      <c r="K3" s="105"/>
      <c r="P3" s="40" t="s">
        <v>110</v>
      </c>
      <c r="Q3" s="14" t="s">
        <v>106</v>
      </c>
    </row>
    <row r="4" spans="2:28" ht="90.75" thickBot="1" x14ac:dyDescent="0.3">
      <c r="B4" s="17" t="s">
        <v>29</v>
      </c>
      <c r="C4" s="13" t="s">
        <v>2</v>
      </c>
      <c r="E4" s="17" t="s">
        <v>28</v>
      </c>
      <c r="F4" s="112" t="s">
        <v>5</v>
      </c>
      <c r="G4" s="113"/>
      <c r="I4" s="103"/>
      <c r="J4" s="104"/>
      <c r="K4" s="105"/>
      <c r="P4" s="41" t="s">
        <v>4</v>
      </c>
      <c r="Q4" s="14" t="s">
        <v>113</v>
      </c>
    </row>
    <row r="5" spans="2:28" ht="75.75" thickBot="1" x14ac:dyDescent="0.3">
      <c r="C5" s="3"/>
      <c r="F5" s="3"/>
      <c r="I5" s="106"/>
      <c r="J5" s="107"/>
      <c r="K5" s="108"/>
      <c r="P5" s="42" t="s">
        <v>5</v>
      </c>
      <c r="Q5" s="14" t="s">
        <v>119</v>
      </c>
    </row>
    <row r="6" spans="2:28" ht="32.25" customHeight="1" x14ac:dyDescent="0.25">
      <c r="C6" s="3"/>
      <c r="F6" s="3"/>
    </row>
    <row r="7" spans="2:28" s="9" customFormat="1" ht="20.25" customHeight="1" x14ac:dyDescent="0.25">
      <c r="C7" s="10" t="s">
        <v>47</v>
      </c>
      <c r="D7" s="10" t="s">
        <v>31</v>
      </c>
      <c r="E7" s="10" t="s">
        <v>36</v>
      </c>
      <c r="F7" s="10" t="s">
        <v>37</v>
      </c>
      <c r="G7" s="10" t="s">
        <v>38</v>
      </c>
      <c r="H7" s="10" t="s">
        <v>39</v>
      </c>
      <c r="I7" s="10" t="s">
        <v>40</v>
      </c>
      <c r="J7" s="10" t="s">
        <v>41</v>
      </c>
      <c r="K7" s="10" t="s">
        <v>52</v>
      </c>
      <c r="L7" s="10" t="s">
        <v>64</v>
      </c>
      <c r="M7" s="10" t="s">
        <v>65</v>
      </c>
      <c r="P7" s="118" t="s">
        <v>46</v>
      </c>
      <c r="Q7" s="119"/>
      <c r="R7" s="119"/>
      <c r="S7" s="120"/>
    </row>
    <row r="8" spans="2:28" x14ac:dyDescent="0.25">
      <c r="C8" s="4" t="s">
        <v>5</v>
      </c>
      <c r="D8" s="4" t="s">
        <v>32</v>
      </c>
      <c r="E8" s="4" t="s">
        <v>32</v>
      </c>
      <c r="F8" s="4" t="s">
        <v>32</v>
      </c>
      <c r="G8" s="4" t="s">
        <v>32</v>
      </c>
      <c r="H8" s="4" t="s">
        <v>32</v>
      </c>
      <c r="I8" s="4" t="s">
        <v>32</v>
      </c>
      <c r="J8" s="4" t="s">
        <v>32</v>
      </c>
      <c r="K8" s="4" t="s">
        <v>32</v>
      </c>
      <c r="L8" s="4" t="s">
        <v>32</v>
      </c>
      <c r="M8" s="4" t="s">
        <v>32</v>
      </c>
      <c r="P8" s="31" t="s">
        <v>66</v>
      </c>
      <c r="Q8" s="32"/>
      <c r="R8" s="32"/>
      <c r="S8" s="33"/>
    </row>
    <row r="9" spans="2:28" x14ac:dyDescent="0.25">
      <c r="C9" s="5" t="s">
        <v>4</v>
      </c>
      <c r="D9" s="4" t="s">
        <v>32</v>
      </c>
      <c r="E9" s="4" t="s">
        <v>32</v>
      </c>
      <c r="F9" s="4" t="s">
        <v>32</v>
      </c>
      <c r="G9" s="4" t="s">
        <v>32</v>
      </c>
      <c r="H9" s="4" t="s">
        <v>32</v>
      </c>
      <c r="I9" s="4" t="s">
        <v>32</v>
      </c>
      <c r="J9" s="4" t="s">
        <v>32</v>
      </c>
      <c r="K9" s="4" t="s">
        <v>32</v>
      </c>
      <c r="L9" s="4" t="s">
        <v>32</v>
      </c>
      <c r="M9" s="4" t="s">
        <v>32</v>
      </c>
      <c r="P9" s="31" t="s">
        <v>67</v>
      </c>
      <c r="Q9" s="32"/>
      <c r="R9" s="32"/>
      <c r="S9" s="33"/>
    </row>
    <row r="10" spans="2:28" x14ac:dyDescent="0.25">
      <c r="C10" s="6" t="s">
        <v>3</v>
      </c>
      <c r="D10" s="4" t="s">
        <v>32</v>
      </c>
      <c r="E10" s="4" t="s">
        <v>32</v>
      </c>
      <c r="F10" s="4" t="s">
        <v>32</v>
      </c>
      <c r="G10" s="4" t="s">
        <v>32</v>
      </c>
      <c r="H10" s="4" t="s">
        <v>32</v>
      </c>
      <c r="I10" s="4" t="s">
        <v>32</v>
      </c>
      <c r="J10" s="6" t="s">
        <v>35</v>
      </c>
      <c r="K10" s="4" t="s">
        <v>32</v>
      </c>
      <c r="L10" s="6" t="s">
        <v>35</v>
      </c>
      <c r="M10" s="6" t="s">
        <v>35</v>
      </c>
      <c r="P10" s="31" t="s">
        <v>68</v>
      </c>
      <c r="Q10" s="32"/>
      <c r="R10" s="32"/>
      <c r="S10" s="33"/>
    </row>
    <row r="11" spans="2:28" x14ac:dyDescent="0.25">
      <c r="C11" s="7" t="s">
        <v>2</v>
      </c>
      <c r="D11" s="7" t="s">
        <v>35</v>
      </c>
      <c r="E11" s="7" t="s">
        <v>35</v>
      </c>
      <c r="F11" s="7" t="s">
        <v>35</v>
      </c>
      <c r="G11" s="7" t="s">
        <v>35</v>
      </c>
      <c r="H11" s="7" t="s">
        <v>35</v>
      </c>
      <c r="I11" s="7" t="s">
        <v>35</v>
      </c>
      <c r="J11" s="7" t="s">
        <v>33</v>
      </c>
      <c r="K11" s="7" t="s">
        <v>35</v>
      </c>
      <c r="L11" s="7" t="s">
        <v>33</v>
      </c>
      <c r="M11" s="7" t="s">
        <v>33</v>
      </c>
      <c r="P11" s="31" t="s">
        <v>69</v>
      </c>
      <c r="Q11" s="29"/>
      <c r="R11" s="29"/>
      <c r="S11" s="30"/>
    </row>
    <row r="12" spans="2:28" x14ac:dyDescent="0.25">
      <c r="P12" s="31"/>
      <c r="Q12" s="29"/>
      <c r="R12" s="29"/>
      <c r="S12" s="30"/>
    </row>
    <row r="13" spans="2:28" ht="18.75" x14ac:dyDescent="0.25">
      <c r="B13" s="109" t="s">
        <v>48</v>
      </c>
      <c r="C13" s="110"/>
      <c r="D13" s="110"/>
      <c r="E13" s="110"/>
      <c r="F13" s="110"/>
      <c r="G13" s="110"/>
      <c r="H13" s="110"/>
      <c r="I13" s="110"/>
      <c r="J13" s="110"/>
      <c r="K13" s="110"/>
      <c r="L13" s="110"/>
      <c r="M13" s="111"/>
      <c r="P13" s="31"/>
      <c r="Q13" s="29"/>
      <c r="R13" s="29"/>
      <c r="S13" s="30"/>
    </row>
    <row r="14" spans="2:28" s="3" customFormat="1" ht="20.25" customHeight="1" x14ac:dyDescent="0.25">
      <c r="B14" s="10" t="s">
        <v>24</v>
      </c>
      <c r="C14" s="19" t="s">
        <v>27</v>
      </c>
      <c r="D14" s="10" t="str">
        <f>D7</f>
        <v>Q1</v>
      </c>
      <c r="E14" s="10" t="str">
        <f t="shared" ref="E14:M14" si="0">E7</f>
        <v>Q2</v>
      </c>
      <c r="F14" s="10" t="str">
        <f t="shared" si="0"/>
        <v>Q3</v>
      </c>
      <c r="G14" s="10" t="str">
        <f t="shared" si="0"/>
        <v>Q4</v>
      </c>
      <c r="H14" s="10" t="str">
        <f t="shared" si="0"/>
        <v>Q5</v>
      </c>
      <c r="I14" s="10" t="str">
        <f t="shared" si="0"/>
        <v>Q6</v>
      </c>
      <c r="J14" s="10" t="str">
        <f t="shared" si="0"/>
        <v>Q7</v>
      </c>
      <c r="K14" s="10" t="str">
        <f t="shared" ref="K14:L14" si="1">K7</f>
        <v>Q8</v>
      </c>
      <c r="L14" s="10" t="str">
        <f t="shared" si="1"/>
        <v>Q9</v>
      </c>
      <c r="M14" s="10" t="str">
        <f t="shared" si="0"/>
        <v>Q10</v>
      </c>
      <c r="P14" s="31"/>
      <c r="Q14" s="35"/>
      <c r="R14" s="35"/>
      <c r="S14" s="36"/>
      <c r="T14" s="1"/>
      <c r="U14" s="1"/>
      <c r="V14" s="1"/>
      <c r="W14" s="1"/>
      <c r="X14" s="1"/>
      <c r="Y14" s="26"/>
      <c r="Z14" s="26"/>
      <c r="AA14" s="26"/>
      <c r="AB14" s="26"/>
    </row>
    <row r="15" spans="2:28" ht="17.25" customHeight="1" x14ac:dyDescent="0.25">
      <c r="B15" s="27"/>
      <c r="C15" s="20"/>
      <c r="D15" s="18"/>
      <c r="E15" s="18"/>
      <c r="F15" s="18"/>
      <c r="G15" s="18"/>
      <c r="H15" s="18"/>
      <c r="I15" s="18"/>
      <c r="J15" s="18"/>
      <c r="K15" s="18"/>
      <c r="L15" s="18"/>
      <c r="M15" s="18"/>
      <c r="P15" s="28"/>
      <c r="Q15" s="29"/>
      <c r="R15" s="29"/>
      <c r="S15" s="30"/>
      <c r="Y15" s="26"/>
      <c r="Z15" s="26"/>
      <c r="AA15" s="26"/>
      <c r="AB15" s="26"/>
    </row>
    <row r="16" spans="2:28" ht="15.95" customHeight="1" x14ac:dyDescent="0.25">
      <c r="B16" s="27"/>
      <c r="C16" s="20"/>
      <c r="D16" s="18"/>
      <c r="E16" s="18"/>
      <c r="F16" s="18"/>
      <c r="G16" s="18"/>
      <c r="H16" s="18"/>
      <c r="I16" s="18"/>
      <c r="J16" s="18"/>
      <c r="K16" s="18"/>
      <c r="L16" s="18"/>
      <c r="M16" s="18"/>
      <c r="P16" s="28"/>
      <c r="Q16" s="29"/>
      <c r="R16" s="29"/>
      <c r="S16" s="30"/>
      <c r="Y16" s="26"/>
      <c r="Z16" s="26"/>
      <c r="AA16" s="26"/>
      <c r="AB16" s="26"/>
    </row>
    <row r="17" spans="2:21" x14ac:dyDescent="0.25">
      <c r="B17" s="27"/>
      <c r="C17" s="20"/>
      <c r="D17" s="18"/>
      <c r="E17" s="18"/>
      <c r="F17" s="18"/>
      <c r="G17" s="18"/>
      <c r="H17" s="18"/>
      <c r="I17" s="18"/>
      <c r="J17" s="18"/>
      <c r="K17" s="18"/>
      <c r="L17" s="18"/>
      <c r="M17" s="18"/>
    </row>
    <row r="18" spans="2:21" x14ac:dyDescent="0.25">
      <c r="B18" s="27"/>
      <c r="C18" s="20"/>
      <c r="D18" s="18"/>
      <c r="E18" s="18"/>
      <c r="F18" s="18"/>
      <c r="G18" s="18"/>
      <c r="H18" s="18"/>
      <c r="I18" s="18"/>
      <c r="J18" s="18"/>
      <c r="K18" s="18"/>
      <c r="L18" s="18"/>
      <c r="M18" s="18"/>
    </row>
    <row r="19" spans="2:21" ht="18.95" customHeight="1" x14ac:dyDescent="0.25">
      <c r="B19" s="27"/>
      <c r="C19" s="20"/>
      <c r="D19" s="18"/>
      <c r="E19" s="18"/>
      <c r="F19" s="18"/>
      <c r="G19" s="18"/>
      <c r="H19" s="18"/>
      <c r="I19" s="18"/>
      <c r="J19" s="18"/>
      <c r="K19" s="18"/>
      <c r="L19" s="18"/>
      <c r="M19" s="18"/>
      <c r="P19" s="114" t="s">
        <v>83</v>
      </c>
      <c r="Q19" s="115"/>
      <c r="R19" s="115"/>
      <c r="S19" s="115"/>
      <c r="T19" s="115"/>
      <c r="U19" s="115"/>
    </row>
    <row r="20" spans="2:21" ht="16.5" thickBot="1" x14ac:dyDescent="0.3">
      <c r="B20" s="27"/>
      <c r="C20" s="20"/>
      <c r="D20" s="18"/>
      <c r="E20" s="18"/>
      <c r="F20" s="18"/>
      <c r="G20" s="18"/>
      <c r="H20" s="18"/>
      <c r="I20" s="18"/>
      <c r="J20" s="18"/>
      <c r="K20" s="18"/>
      <c r="L20" s="18"/>
      <c r="M20" s="18"/>
      <c r="P20" s="21" t="s">
        <v>25</v>
      </c>
      <c r="Q20" s="21" t="s">
        <v>26</v>
      </c>
      <c r="R20" s="21" t="s">
        <v>143</v>
      </c>
      <c r="S20" s="21" t="s">
        <v>124</v>
      </c>
      <c r="T20" s="21" t="s">
        <v>125</v>
      </c>
      <c r="U20" s="21" t="s">
        <v>126</v>
      </c>
    </row>
    <row r="21" spans="2:21" x14ac:dyDescent="0.25">
      <c r="B21" s="27"/>
      <c r="C21" s="20"/>
      <c r="D21" s="18"/>
      <c r="E21" s="18"/>
      <c r="F21" s="18"/>
      <c r="G21" s="18"/>
      <c r="H21" s="18"/>
      <c r="I21" s="18"/>
      <c r="J21" s="18"/>
      <c r="K21" s="18"/>
      <c r="L21" s="18"/>
      <c r="M21" s="18"/>
      <c r="P21" s="22"/>
      <c r="Q21" s="22"/>
      <c r="R21" s="23"/>
      <c r="S21" s="23"/>
      <c r="T21" s="23"/>
      <c r="U21" s="23"/>
    </row>
    <row r="22" spans="2:21" x14ac:dyDescent="0.25">
      <c r="B22" s="27"/>
      <c r="C22" s="20"/>
      <c r="D22" s="18"/>
      <c r="E22" s="18"/>
      <c r="F22" s="18"/>
      <c r="G22" s="18"/>
      <c r="H22" s="18"/>
      <c r="I22" s="18"/>
      <c r="J22" s="18"/>
      <c r="K22" s="18"/>
      <c r="L22" s="18"/>
      <c r="M22" s="18"/>
      <c r="P22" s="24"/>
      <c r="Q22" s="24"/>
      <c r="R22" s="25"/>
      <c r="S22" s="25"/>
      <c r="T22" s="25"/>
      <c r="U22" s="25"/>
    </row>
    <row r="23" spans="2:21" x14ac:dyDescent="0.25">
      <c r="B23" s="27"/>
      <c r="C23" s="20"/>
      <c r="D23" s="18"/>
      <c r="E23" s="18"/>
      <c r="F23" s="18"/>
      <c r="G23" s="18"/>
      <c r="H23" s="18"/>
      <c r="I23" s="18"/>
      <c r="J23" s="18"/>
      <c r="K23" s="18"/>
      <c r="L23" s="18"/>
      <c r="M23" s="18"/>
      <c r="P23" s="24"/>
      <c r="Q23" s="24"/>
      <c r="R23" s="25"/>
      <c r="S23" s="25"/>
      <c r="T23" s="25"/>
      <c r="U23" s="25"/>
    </row>
    <row r="24" spans="2:21" x14ac:dyDescent="0.25">
      <c r="B24" s="27"/>
      <c r="C24" s="20"/>
      <c r="D24" s="18"/>
      <c r="E24" s="18"/>
      <c r="F24" s="18"/>
      <c r="G24" s="18"/>
      <c r="H24" s="18"/>
      <c r="I24" s="18"/>
      <c r="J24" s="18"/>
      <c r="K24" s="18"/>
      <c r="L24" s="18"/>
      <c r="M24" s="18"/>
      <c r="P24" s="24"/>
      <c r="Q24" s="24"/>
      <c r="R24" s="25"/>
      <c r="S24" s="25"/>
      <c r="T24" s="25"/>
      <c r="U24" s="25"/>
    </row>
    <row r="25" spans="2:21" x14ac:dyDescent="0.25">
      <c r="B25" s="27"/>
      <c r="C25" s="20"/>
      <c r="D25" s="18"/>
      <c r="E25" s="18"/>
      <c r="F25" s="18"/>
      <c r="G25" s="18"/>
      <c r="H25" s="18"/>
      <c r="I25" s="18"/>
      <c r="J25" s="18"/>
      <c r="K25" s="18"/>
      <c r="L25" s="18"/>
      <c r="M25" s="18"/>
      <c r="P25" s="24"/>
      <c r="Q25" s="24"/>
      <c r="R25" s="25"/>
      <c r="S25" s="25"/>
      <c r="T25" s="25"/>
      <c r="U25" s="25"/>
    </row>
    <row r="26" spans="2:21" x14ac:dyDescent="0.25">
      <c r="B26" s="27"/>
      <c r="C26" s="20"/>
      <c r="D26" s="18"/>
      <c r="E26" s="18"/>
      <c r="F26" s="18"/>
      <c r="G26" s="18"/>
      <c r="H26" s="18"/>
      <c r="I26" s="18"/>
      <c r="J26" s="18"/>
      <c r="K26" s="18"/>
      <c r="L26" s="18"/>
      <c r="M26" s="18"/>
      <c r="P26" s="24"/>
      <c r="Q26" s="24"/>
      <c r="R26" s="25"/>
      <c r="S26" s="25"/>
      <c r="T26" s="25"/>
      <c r="U26" s="25"/>
    </row>
    <row r="27" spans="2:21" x14ac:dyDescent="0.25">
      <c r="B27" s="27"/>
      <c r="C27" s="20"/>
      <c r="D27" s="18"/>
      <c r="E27" s="18"/>
      <c r="F27" s="18"/>
      <c r="G27" s="18"/>
      <c r="H27" s="18"/>
      <c r="I27" s="18"/>
      <c r="J27" s="18"/>
      <c r="K27" s="18"/>
      <c r="L27" s="18"/>
      <c r="M27" s="18"/>
      <c r="P27" s="24"/>
      <c r="Q27" s="24"/>
      <c r="R27" s="25"/>
      <c r="S27" s="25"/>
      <c r="T27" s="25"/>
      <c r="U27" s="25"/>
    </row>
    <row r="28" spans="2:21" x14ac:dyDescent="0.25">
      <c r="B28" s="27"/>
      <c r="C28" s="20"/>
      <c r="D28" s="18"/>
      <c r="E28" s="18"/>
      <c r="F28" s="18"/>
      <c r="G28" s="18"/>
      <c r="H28" s="18"/>
      <c r="I28" s="18"/>
      <c r="J28" s="18"/>
      <c r="K28" s="18"/>
      <c r="L28" s="18"/>
      <c r="M28" s="18"/>
      <c r="P28" s="24"/>
      <c r="Q28" s="24"/>
      <c r="R28" s="25"/>
      <c r="S28" s="25"/>
      <c r="T28" s="25"/>
      <c r="U28" s="25"/>
    </row>
    <row r="29" spans="2:21" x14ac:dyDescent="0.25">
      <c r="B29" s="27"/>
      <c r="C29" s="20"/>
      <c r="D29" s="18"/>
      <c r="E29" s="18"/>
      <c r="F29" s="18"/>
      <c r="G29" s="18"/>
      <c r="H29" s="18"/>
      <c r="I29" s="18"/>
      <c r="J29" s="18"/>
      <c r="K29" s="18"/>
      <c r="L29" s="18"/>
      <c r="M29" s="18"/>
      <c r="P29" s="24"/>
      <c r="Q29" s="24"/>
      <c r="R29" s="25"/>
      <c r="S29" s="25"/>
      <c r="T29" s="25"/>
      <c r="U29" s="25"/>
    </row>
    <row r="30" spans="2:21" x14ac:dyDescent="0.25">
      <c r="B30" s="27"/>
      <c r="C30" s="20"/>
      <c r="D30" s="18"/>
      <c r="E30" s="18"/>
      <c r="F30" s="18"/>
      <c r="G30" s="18"/>
      <c r="H30" s="18"/>
      <c r="I30" s="18"/>
      <c r="J30" s="18"/>
      <c r="K30" s="18"/>
      <c r="L30" s="18"/>
      <c r="M30" s="18"/>
      <c r="P30" s="24"/>
      <c r="Q30" s="24"/>
      <c r="R30" s="25"/>
      <c r="S30" s="25"/>
      <c r="T30" s="25"/>
      <c r="U30" s="25"/>
    </row>
    <row r="31" spans="2:21" x14ac:dyDescent="0.25">
      <c r="B31" s="27"/>
      <c r="C31" s="20"/>
      <c r="D31" s="18"/>
      <c r="E31" s="18"/>
      <c r="F31" s="18"/>
      <c r="G31" s="18"/>
      <c r="H31" s="18"/>
      <c r="I31" s="18"/>
      <c r="J31" s="18"/>
      <c r="K31" s="18"/>
      <c r="L31" s="18"/>
      <c r="M31" s="18"/>
      <c r="P31" s="24"/>
      <c r="Q31" s="24"/>
      <c r="R31" s="25"/>
      <c r="S31" s="25"/>
      <c r="T31" s="25"/>
      <c r="U31" s="25"/>
    </row>
    <row r="32" spans="2:21" x14ac:dyDescent="0.25">
      <c r="B32" s="27"/>
      <c r="C32" s="20"/>
      <c r="D32" s="18"/>
      <c r="E32" s="18"/>
      <c r="F32" s="18"/>
      <c r="G32" s="18"/>
      <c r="H32" s="18"/>
      <c r="I32" s="18"/>
      <c r="J32" s="18"/>
      <c r="K32" s="18"/>
      <c r="L32" s="18"/>
      <c r="M32" s="18"/>
      <c r="P32" s="24"/>
      <c r="Q32" s="24"/>
      <c r="R32" s="25"/>
      <c r="S32" s="25"/>
      <c r="T32" s="25"/>
      <c r="U32" s="25"/>
    </row>
    <row r="33" spans="2:21" x14ac:dyDescent="0.25">
      <c r="B33" s="27"/>
      <c r="C33" s="20"/>
      <c r="D33" s="18"/>
      <c r="E33" s="18"/>
      <c r="F33" s="18"/>
      <c r="G33" s="18"/>
      <c r="H33" s="18"/>
      <c r="I33" s="18"/>
      <c r="J33" s="18"/>
      <c r="K33" s="18"/>
      <c r="L33" s="18"/>
      <c r="M33" s="18"/>
      <c r="P33" s="24"/>
      <c r="Q33" s="24"/>
      <c r="R33" s="25"/>
      <c r="S33" s="25"/>
      <c r="T33" s="25"/>
      <c r="U33" s="25"/>
    </row>
    <row r="34" spans="2:21" x14ac:dyDescent="0.25">
      <c r="B34" s="27"/>
      <c r="C34" s="20"/>
      <c r="D34" s="18"/>
      <c r="E34" s="18"/>
      <c r="F34" s="18"/>
      <c r="G34" s="18"/>
      <c r="H34" s="18"/>
      <c r="I34" s="18"/>
      <c r="J34" s="18"/>
      <c r="K34" s="18"/>
      <c r="L34" s="18"/>
      <c r="M34" s="18"/>
      <c r="P34" s="24"/>
      <c r="Q34" s="24"/>
      <c r="R34" s="25"/>
      <c r="S34" s="25"/>
      <c r="T34" s="25"/>
      <c r="U34" s="25"/>
    </row>
    <row r="35" spans="2:21" x14ac:dyDescent="0.25">
      <c r="B35" s="27"/>
      <c r="C35" s="20"/>
      <c r="D35" s="18"/>
      <c r="E35" s="18"/>
      <c r="F35" s="18"/>
      <c r="G35" s="18"/>
      <c r="H35" s="18"/>
      <c r="I35" s="18"/>
      <c r="J35" s="18"/>
      <c r="K35" s="18"/>
      <c r="L35" s="18"/>
      <c r="M35" s="18"/>
      <c r="P35" s="24"/>
      <c r="Q35" s="24"/>
      <c r="R35" s="25"/>
      <c r="S35" s="25"/>
      <c r="T35" s="25"/>
      <c r="U35" s="25"/>
    </row>
    <row r="36" spans="2:21" ht="16.5" thickBot="1" x14ac:dyDescent="0.3"/>
    <row r="37" spans="2:21" ht="33.950000000000003" customHeight="1" x14ac:dyDescent="0.25">
      <c r="B37" s="100" t="s">
        <v>142</v>
      </c>
      <c r="C37" s="101"/>
      <c r="D37" s="101"/>
      <c r="E37" s="101"/>
      <c r="F37" s="101"/>
      <c r="G37" s="101"/>
      <c r="H37" s="101"/>
      <c r="I37" s="101"/>
      <c r="J37" s="101"/>
      <c r="K37" s="101"/>
      <c r="L37" s="101"/>
      <c r="M37" s="102"/>
      <c r="P37" s="100" t="s">
        <v>127</v>
      </c>
      <c r="Q37" s="101"/>
      <c r="R37" s="101"/>
      <c r="S37" s="102"/>
    </row>
    <row r="38" spans="2:21" ht="33.950000000000003" customHeight="1" thickBot="1" x14ac:dyDescent="0.3">
      <c r="B38" s="103"/>
      <c r="C38" s="104"/>
      <c r="D38" s="104"/>
      <c r="E38" s="104"/>
      <c r="F38" s="104"/>
      <c r="G38" s="104"/>
      <c r="H38" s="104"/>
      <c r="I38" s="104"/>
      <c r="J38" s="104"/>
      <c r="K38" s="104"/>
      <c r="L38" s="104"/>
      <c r="M38" s="105"/>
      <c r="P38" s="106"/>
      <c r="Q38" s="107"/>
      <c r="R38" s="107"/>
      <c r="S38" s="108"/>
    </row>
    <row r="39" spans="2:21" ht="33.950000000000003" customHeight="1" thickBot="1" x14ac:dyDescent="0.3">
      <c r="B39" s="106"/>
      <c r="C39" s="107"/>
      <c r="D39" s="107"/>
      <c r="E39" s="107"/>
      <c r="F39" s="107"/>
      <c r="G39" s="107"/>
      <c r="H39" s="107"/>
      <c r="I39" s="107"/>
      <c r="J39" s="107"/>
      <c r="K39" s="107"/>
      <c r="L39" s="107"/>
      <c r="M39" s="108"/>
    </row>
    <row r="40" spans="2:21" ht="36.950000000000003" customHeight="1" x14ac:dyDescent="0.25"/>
  </sheetData>
  <mergeCells count="7">
    <mergeCell ref="B37:M39"/>
    <mergeCell ref="I2:K5"/>
    <mergeCell ref="F4:G4"/>
    <mergeCell ref="P37:S38"/>
    <mergeCell ref="P7:S7"/>
    <mergeCell ref="B13:M13"/>
    <mergeCell ref="P19:U19"/>
  </mergeCells>
  <conditionalFormatting sqref="C4">
    <cfRule type="containsText" dxfId="105" priority="35" operator="containsText" text="Level 1">
      <formula>NOT(ISERROR(SEARCH("Level 1",C4)))</formula>
    </cfRule>
    <cfRule type="containsText" dxfId="104" priority="36" operator="containsText" text="Level 2">
      <formula>NOT(ISERROR(SEARCH("Level 2",C4)))</formula>
    </cfRule>
    <cfRule type="containsText" dxfId="103" priority="37" operator="containsText" text="Level 3">
      <formula>NOT(ISERROR(SEARCH("Level 3",C4)))</formula>
    </cfRule>
    <cfRule type="containsText" dxfId="102" priority="38" stopIfTrue="1" operator="containsText" text="Level 4">
      <formula>NOT(ISERROR(SEARCH("Level 4",C4)))</formula>
    </cfRule>
  </conditionalFormatting>
  <conditionalFormatting sqref="F4">
    <cfRule type="containsText" dxfId="101" priority="31" operator="containsText" text="Level 1">
      <formula>NOT(ISERROR(SEARCH("Level 1",F4)))</formula>
    </cfRule>
    <cfRule type="containsText" dxfId="100" priority="32" operator="containsText" text="Level 2">
      <formula>NOT(ISERROR(SEARCH("Level 2",F4)))</formula>
    </cfRule>
    <cfRule type="containsText" dxfId="99" priority="33" operator="containsText" text="Level 3">
      <formula>NOT(ISERROR(SEARCH("Level 3",F4)))</formula>
    </cfRule>
    <cfRule type="containsText" dxfId="98" priority="34" stopIfTrue="1" operator="containsText" text="Level 4">
      <formula>NOT(ISERROR(SEARCH("Level 4",F4)))</formula>
    </cfRule>
  </conditionalFormatting>
  <conditionalFormatting sqref="C15:C35">
    <cfRule type="containsText" dxfId="97" priority="27" operator="containsText" text="Level 1">
      <formula>NOT(ISERROR(SEARCH("Level 1",C15)))</formula>
    </cfRule>
    <cfRule type="containsText" dxfId="96" priority="28" operator="containsText" text="Level 2">
      <formula>NOT(ISERROR(SEARCH("Level 2",C15)))</formula>
    </cfRule>
    <cfRule type="containsText" dxfId="95" priority="29" operator="containsText" text="Level 3">
      <formula>NOT(ISERROR(SEARCH("Level 3",C15)))</formula>
    </cfRule>
    <cfRule type="containsText" dxfId="94" priority="30" stopIfTrue="1" operator="containsText" text="Level 4">
      <formula>NOT(ISERROR(SEARCH("Level 4",C15)))</formula>
    </cfRule>
  </conditionalFormatting>
  <conditionalFormatting sqref="D15:I35">
    <cfRule type="containsText" dxfId="93" priority="15" operator="containsText" text="Mostly Bs">
      <formula>NOT(ISERROR(SEARCH("Mostly Bs",D15)))</formula>
    </cfRule>
    <cfRule type="containsText" dxfId="92" priority="16" operator="containsText" text="Mostly As">
      <formula>NOT(ISERROR(SEARCH("Mostly As",D15)))</formula>
    </cfRule>
  </conditionalFormatting>
  <conditionalFormatting sqref="K15:K35">
    <cfRule type="containsText" dxfId="91" priority="13" operator="containsText" text="Mostly Bs">
      <formula>NOT(ISERROR(SEARCH("Mostly Bs",K15)))</formula>
    </cfRule>
    <cfRule type="containsText" dxfId="90" priority="14" operator="containsText" text="Mostly As">
      <formula>NOT(ISERROR(SEARCH("Mostly As",K15)))</formula>
    </cfRule>
  </conditionalFormatting>
  <conditionalFormatting sqref="J15:J35">
    <cfRule type="containsText" dxfId="89" priority="12" operator="containsText" text="Mostly As">
      <formula>NOT(ISERROR(SEARCH("Mostly As",J15)))</formula>
    </cfRule>
  </conditionalFormatting>
  <conditionalFormatting sqref="J15:J35">
    <cfRule type="containsText" dxfId="88" priority="8" stopIfTrue="1" operator="containsText" text="Mostly Ds">
      <formula>NOT(ISERROR(SEARCH("Mostly Ds",J15)))</formula>
    </cfRule>
    <cfRule type="containsText" dxfId="87" priority="9" stopIfTrue="1" operator="containsText" text="Mostly Cs">
      <formula>NOT(ISERROR(SEARCH("Mostly Cs",J15)))</formula>
    </cfRule>
    <cfRule type="containsText" dxfId="86" priority="11" stopIfTrue="1" operator="containsText" text="Mostly Bs">
      <formula>NOT(ISERROR(SEARCH("Mostly Bs",J15)))</formula>
    </cfRule>
  </conditionalFormatting>
  <conditionalFormatting sqref="J15:J35">
    <cfRule type="containsText" dxfId="85" priority="10" stopIfTrue="1" operator="containsText" text="Mostly Bs">
      <formula>NOT(ISERROR(SEARCH("Mostly Bs",J15)))</formula>
    </cfRule>
  </conditionalFormatting>
  <conditionalFormatting sqref="J15:J35">
    <cfRule type="containsText" dxfId="84" priority="7" stopIfTrue="1" operator="containsText" text="Mostly Cs">
      <formula>NOT(ISERROR(SEARCH("Mostly Cs",J15)))</formula>
    </cfRule>
  </conditionalFormatting>
  <conditionalFormatting sqref="L15:M35">
    <cfRule type="containsText" dxfId="83" priority="6" operator="containsText" text="Mostly As">
      <formula>NOT(ISERROR(SEARCH("Mostly As",L15)))</formula>
    </cfRule>
  </conditionalFormatting>
  <conditionalFormatting sqref="L15:M35">
    <cfRule type="containsText" dxfId="82" priority="2" stopIfTrue="1" operator="containsText" text="Mostly Ds">
      <formula>NOT(ISERROR(SEARCH("Mostly Ds",L15)))</formula>
    </cfRule>
    <cfRule type="containsText" dxfId="81" priority="3" stopIfTrue="1" operator="containsText" text="Mostly Cs">
      <formula>NOT(ISERROR(SEARCH("Mostly Cs",L15)))</formula>
    </cfRule>
    <cfRule type="containsText" dxfId="80" priority="5" stopIfTrue="1" operator="containsText" text="Mostly Bs">
      <formula>NOT(ISERROR(SEARCH("Mostly Bs",L15)))</formula>
    </cfRule>
  </conditionalFormatting>
  <conditionalFormatting sqref="L15:M35">
    <cfRule type="containsText" dxfId="79" priority="4" stopIfTrue="1" operator="containsText" text="Mostly Bs">
      <formula>NOT(ISERROR(SEARCH("Mostly Bs",L15)))</formula>
    </cfRule>
  </conditionalFormatting>
  <conditionalFormatting sqref="L15:M35">
    <cfRule type="containsText" dxfId="78" priority="1" stopIfTrue="1" operator="containsText" text="Mostly Cs">
      <formula>NOT(ISERROR(SEARCH("Mostly Cs",L15)))</formula>
    </cfRule>
  </conditionalFormatting>
  <dataValidations count="11">
    <dataValidation type="list" allowBlank="1" showInputMessage="1" showErrorMessage="1" sqref="D15:D35" xr:uid="{AD921CB1-4CCD-EB43-A8FF-B8F642F95E17}">
      <formula1>$D$8:$D$11</formula1>
    </dataValidation>
    <dataValidation type="list" allowBlank="1" showInputMessage="1" showErrorMessage="1" sqref="E15:E35" xr:uid="{F7E6A00E-6886-A540-A41C-15AD72933FA2}">
      <formula1>$E$8:$E$11</formula1>
    </dataValidation>
    <dataValidation type="list" allowBlank="1" showInputMessage="1" showErrorMessage="1" sqref="F15:F35" xr:uid="{D98DC999-9100-284E-82B8-C56660ACAF18}">
      <formula1>$F$8:$F$11</formula1>
    </dataValidation>
    <dataValidation type="list" allowBlank="1" showInputMessage="1" showErrorMessage="1" sqref="G15:G35" xr:uid="{2578F334-373B-EF4F-B629-8EE8EFF0BDC5}">
      <formula1>$G$8:$G$11</formula1>
    </dataValidation>
    <dataValidation type="list" allowBlank="1" showInputMessage="1" showErrorMessage="1" sqref="H15:H35" xr:uid="{2EC29C4C-1590-6145-AA5B-D286CE5DCE14}">
      <formula1>$H$8:$H$11</formula1>
    </dataValidation>
    <dataValidation type="list" allowBlank="1" showInputMessage="1" showErrorMessage="1" sqref="I15:I35" xr:uid="{6917EE8F-7A14-DE4A-906E-CC24CE817D74}">
      <formula1>$I$8:$I$11</formula1>
    </dataValidation>
    <dataValidation type="list" allowBlank="1" showInputMessage="1" showErrorMessage="1" sqref="J15:J35" xr:uid="{C0C613B1-7F52-C741-B9B0-D81FC528C06E}">
      <formula1>$J$8:$J$11</formula1>
    </dataValidation>
    <dataValidation type="list" allowBlank="1" showInputMessage="1" showErrorMessage="1" sqref="M15:M35" xr:uid="{F8207678-8FCB-CA4B-93AB-1159F56781AB}">
      <formula1>$M$8:$M$11</formula1>
    </dataValidation>
    <dataValidation type="list" allowBlank="1" showInputMessage="1" showErrorMessage="1" sqref="C15:C35 F4:G4 C4" xr:uid="{BD5068F8-7C5B-D240-9ED4-DAA4872DA947}">
      <formula1>$C$8:$C$11</formula1>
    </dataValidation>
    <dataValidation type="list" allowBlank="1" showInputMessage="1" showErrorMessage="1" sqref="K15:K35" xr:uid="{DD769DBA-3275-B14D-955F-2D062A0FF014}">
      <formula1>$K$8:$K$11</formula1>
    </dataValidation>
    <dataValidation type="list" allowBlank="1" showInputMessage="1" showErrorMessage="1" sqref="L15:L35" xr:uid="{AA250B74-57C5-B748-A5A0-45A7F18D0F35}">
      <formula1>$L$8:$L$11</formula1>
    </dataValidation>
  </dataValidations>
  <hyperlinks>
    <hyperlink ref="P8" r:id="rId1" xr:uid="{56EEF479-3E04-874D-BB43-17D3348920D7}"/>
    <hyperlink ref="P9" r:id="rId2" xr:uid="{3264A072-0BF1-BF41-B623-07A5EFD18BBD}"/>
    <hyperlink ref="P10" r:id="rId3" xr:uid="{11B28B92-0D8E-9D45-824E-9456FE596F1F}"/>
    <hyperlink ref="P11" r:id="rId4" xr:uid="{34E36EBC-5ECA-D646-A02E-B29C7457185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6ED0-EC0F-AC48-A53E-B923CE5022AC}">
  <sheetPr>
    <tabColor theme="3" tint="0.79998168889431442"/>
  </sheetPr>
  <dimension ref="A1:Z40"/>
  <sheetViews>
    <sheetView showGridLines="0" workbookViewId="0">
      <selection activeCell="U30" sqref="U1:XFD1048576"/>
    </sheetView>
  </sheetViews>
  <sheetFormatPr defaultColWidth="0" defaultRowHeight="15.75" zeroHeight="1" x14ac:dyDescent="0.25"/>
  <cols>
    <col min="1" max="1" width="4.5" style="1" customWidth="1"/>
    <col min="2" max="2" width="11.5" style="1" customWidth="1"/>
    <col min="3" max="3" width="28" style="1" customWidth="1"/>
    <col min="4" max="11" width="13.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25" customHeight="1" thickBot="1" x14ac:dyDescent="0.3"/>
    <row r="2" spans="2:26" ht="35.1" customHeight="1" x14ac:dyDescent="0.25">
      <c r="B2" s="2" t="s">
        <v>70</v>
      </c>
      <c r="I2" s="100" t="s">
        <v>159</v>
      </c>
      <c r="J2" s="101"/>
      <c r="K2" s="102"/>
      <c r="N2" s="39" t="s">
        <v>2</v>
      </c>
      <c r="O2" s="14" t="s">
        <v>100</v>
      </c>
    </row>
    <row r="3" spans="2:26" ht="35.1" customHeight="1" thickBot="1" x14ac:dyDescent="0.3">
      <c r="I3" s="103"/>
      <c r="J3" s="104"/>
      <c r="K3" s="105"/>
      <c r="N3" s="40" t="s">
        <v>110</v>
      </c>
      <c r="O3" s="14" t="s">
        <v>107</v>
      </c>
    </row>
    <row r="4" spans="2:26" ht="45.75" thickBot="1" x14ac:dyDescent="0.3">
      <c r="B4" s="17" t="s">
        <v>29</v>
      </c>
      <c r="C4" s="13" t="s">
        <v>2</v>
      </c>
      <c r="E4" s="17" t="s">
        <v>28</v>
      </c>
      <c r="F4" s="112" t="s">
        <v>5</v>
      </c>
      <c r="G4" s="113"/>
      <c r="I4" s="103"/>
      <c r="J4" s="104"/>
      <c r="K4" s="105"/>
      <c r="N4" s="41" t="s">
        <v>4</v>
      </c>
      <c r="O4" s="14" t="s">
        <v>114</v>
      </c>
    </row>
    <row r="5" spans="2:26" ht="35.1" customHeight="1" thickBot="1" x14ac:dyDescent="0.3">
      <c r="C5" s="3"/>
      <c r="F5" s="3"/>
      <c r="I5" s="106"/>
      <c r="J5" s="107"/>
      <c r="K5" s="108"/>
      <c r="N5" s="42" t="s">
        <v>5</v>
      </c>
      <c r="O5" s="14" t="s">
        <v>120</v>
      </c>
    </row>
    <row r="6" spans="2:26" ht="32.25" customHeight="1" x14ac:dyDescent="0.25">
      <c r="C6" s="3"/>
      <c r="F6" s="3"/>
    </row>
    <row r="7" spans="2:26" s="9" customFormat="1" ht="20.25" customHeight="1" x14ac:dyDescent="0.25">
      <c r="C7" s="10" t="s">
        <v>47</v>
      </c>
      <c r="D7" s="10" t="s">
        <v>31</v>
      </c>
      <c r="E7" s="10" t="s">
        <v>36</v>
      </c>
      <c r="F7" s="10" t="s">
        <v>37</v>
      </c>
      <c r="G7" s="10" t="s">
        <v>38</v>
      </c>
      <c r="H7" s="10" t="str">
        <f>""</f>
        <v/>
      </c>
      <c r="I7" s="10" t="str">
        <f>""</f>
        <v/>
      </c>
      <c r="J7" s="10" t="str">
        <f>""</f>
        <v/>
      </c>
      <c r="K7" s="10" t="str">
        <f>""</f>
        <v/>
      </c>
      <c r="N7" s="118" t="s">
        <v>46</v>
      </c>
      <c r="O7" s="119"/>
      <c r="P7" s="119"/>
      <c r="Q7" s="120"/>
    </row>
    <row r="8" spans="2:26" x14ac:dyDescent="0.25">
      <c r="C8" s="4" t="s">
        <v>5</v>
      </c>
      <c r="D8" s="4" t="s">
        <v>32</v>
      </c>
      <c r="E8" s="4" t="s">
        <v>32</v>
      </c>
      <c r="F8" s="4" t="s">
        <v>32</v>
      </c>
      <c r="G8" s="4" t="s">
        <v>32</v>
      </c>
      <c r="H8" s="8"/>
      <c r="I8" s="8"/>
      <c r="J8" s="8"/>
      <c r="K8" s="8"/>
      <c r="N8" s="31" t="s">
        <v>140</v>
      </c>
      <c r="O8" s="32"/>
      <c r="P8" s="32"/>
      <c r="Q8" s="33"/>
    </row>
    <row r="9" spans="2:26" x14ac:dyDescent="0.25">
      <c r="C9" s="5" t="s">
        <v>4</v>
      </c>
      <c r="D9" s="4" t="s">
        <v>32</v>
      </c>
      <c r="E9" s="4" t="s">
        <v>32</v>
      </c>
      <c r="F9" s="4" t="s">
        <v>32</v>
      </c>
      <c r="G9" s="5" t="s">
        <v>35</v>
      </c>
      <c r="H9" s="8"/>
      <c r="I9" s="8"/>
      <c r="J9" s="8"/>
      <c r="K9" s="8"/>
      <c r="N9" s="31" t="s">
        <v>71</v>
      </c>
      <c r="O9" s="32"/>
      <c r="P9" s="32"/>
      <c r="Q9" s="33"/>
    </row>
    <row r="10" spans="2:26" x14ac:dyDescent="0.25">
      <c r="C10" s="6" t="s">
        <v>3</v>
      </c>
      <c r="D10" s="4" t="s">
        <v>32</v>
      </c>
      <c r="E10" s="4" t="s">
        <v>32</v>
      </c>
      <c r="F10" s="6" t="s">
        <v>35</v>
      </c>
      <c r="G10" s="6" t="s">
        <v>33</v>
      </c>
      <c r="H10" s="8"/>
      <c r="I10" s="8"/>
      <c r="J10" s="8"/>
      <c r="K10" s="8"/>
      <c r="N10" s="31"/>
      <c r="O10" s="32"/>
      <c r="P10" s="32"/>
      <c r="Q10" s="33"/>
    </row>
    <row r="11" spans="2:26" x14ac:dyDescent="0.25">
      <c r="C11" s="7" t="s">
        <v>2</v>
      </c>
      <c r="D11" s="7" t="s">
        <v>35</v>
      </c>
      <c r="E11" s="7" t="s">
        <v>35</v>
      </c>
      <c r="F11" s="7" t="s">
        <v>33</v>
      </c>
      <c r="G11" s="7" t="s">
        <v>34</v>
      </c>
      <c r="H11" s="8"/>
      <c r="I11" s="8"/>
      <c r="J11" s="8"/>
      <c r="K11" s="8"/>
      <c r="N11" s="31"/>
      <c r="O11" s="29"/>
      <c r="P11" s="29"/>
      <c r="Q11" s="30"/>
    </row>
    <row r="12" spans="2:26" x14ac:dyDescent="0.25">
      <c r="N12" s="31"/>
      <c r="O12" s="29"/>
      <c r="P12" s="29"/>
      <c r="Q12" s="30"/>
    </row>
    <row r="13" spans="2:26" ht="18.75" x14ac:dyDescent="0.25">
      <c r="B13" s="109" t="s">
        <v>48</v>
      </c>
      <c r="C13" s="110"/>
      <c r="D13" s="110"/>
      <c r="E13" s="110"/>
      <c r="F13" s="110"/>
      <c r="G13" s="110"/>
      <c r="H13" s="110"/>
      <c r="I13" s="110"/>
      <c r="J13" s="110"/>
      <c r="K13" s="111"/>
      <c r="N13" s="31"/>
      <c r="O13" s="29"/>
      <c r="P13" s="29"/>
      <c r="Q13" s="30"/>
    </row>
    <row r="14" spans="2:26" s="3" customFormat="1" ht="20.25" customHeight="1" x14ac:dyDescent="0.25">
      <c r="B14" s="10" t="s">
        <v>24</v>
      </c>
      <c r="C14" s="19" t="s">
        <v>27</v>
      </c>
      <c r="D14" s="10" t="str">
        <f>D7</f>
        <v>Q1</v>
      </c>
      <c r="E14" s="10" t="str">
        <f t="shared" ref="E14:K14" si="0">E7</f>
        <v>Q2</v>
      </c>
      <c r="F14" s="10" t="str">
        <f t="shared" si="0"/>
        <v>Q3</v>
      </c>
      <c r="G14" s="10" t="str">
        <f t="shared" si="0"/>
        <v>Q4</v>
      </c>
      <c r="H14" s="10" t="str">
        <f t="shared" si="0"/>
        <v/>
      </c>
      <c r="I14" s="10" t="str">
        <f t="shared" si="0"/>
        <v/>
      </c>
      <c r="J14" s="10" t="str">
        <f t="shared" si="0"/>
        <v/>
      </c>
      <c r="K14" s="10" t="str">
        <f t="shared" si="0"/>
        <v/>
      </c>
      <c r="N14" s="31"/>
      <c r="O14" s="35"/>
      <c r="P14" s="35"/>
      <c r="Q14" s="36"/>
      <c r="R14" s="1"/>
      <c r="S14" s="1"/>
      <c r="T14" s="1"/>
      <c r="U14" s="1"/>
      <c r="V14" s="1"/>
      <c r="W14" s="26"/>
      <c r="X14" s="26"/>
      <c r="Y14" s="26"/>
      <c r="Z14" s="26"/>
    </row>
    <row r="15" spans="2:26" ht="17.25" customHeight="1" x14ac:dyDescent="0.25">
      <c r="B15" s="27"/>
      <c r="C15" s="20"/>
      <c r="D15" s="18"/>
      <c r="E15" s="18"/>
      <c r="F15" s="18"/>
      <c r="G15" s="18"/>
      <c r="H15" s="18"/>
      <c r="I15" s="18"/>
      <c r="J15" s="18"/>
      <c r="K15" s="18"/>
      <c r="N15" s="28"/>
      <c r="O15" s="29"/>
      <c r="P15" s="29"/>
      <c r="Q15" s="30"/>
      <c r="W15" s="26"/>
      <c r="X15" s="26"/>
      <c r="Y15" s="26"/>
      <c r="Z15" s="26"/>
    </row>
    <row r="16" spans="2:26" ht="15.95" customHeight="1" x14ac:dyDescent="0.25">
      <c r="B16" s="27"/>
      <c r="C16" s="20"/>
      <c r="D16" s="18"/>
      <c r="E16" s="18"/>
      <c r="F16" s="18"/>
      <c r="G16" s="18"/>
      <c r="H16" s="18"/>
      <c r="I16" s="18"/>
      <c r="J16" s="18"/>
      <c r="K16" s="18"/>
      <c r="N16" s="28"/>
      <c r="O16" s="29"/>
      <c r="P16" s="29"/>
      <c r="Q16" s="30"/>
      <c r="W16" s="26"/>
      <c r="X16" s="26"/>
      <c r="Y16" s="26"/>
      <c r="Z16" s="26"/>
    </row>
    <row r="17" spans="2:19" x14ac:dyDescent="0.25">
      <c r="B17" s="27"/>
      <c r="C17" s="20"/>
      <c r="D17" s="18"/>
      <c r="E17" s="18"/>
      <c r="F17" s="18"/>
      <c r="G17" s="18"/>
      <c r="H17" s="18"/>
      <c r="I17" s="18"/>
      <c r="J17" s="18"/>
      <c r="K17" s="18"/>
    </row>
    <row r="18" spans="2:19" x14ac:dyDescent="0.25">
      <c r="B18" s="27"/>
      <c r="C18" s="20"/>
      <c r="D18" s="18"/>
      <c r="E18" s="18"/>
      <c r="F18" s="18"/>
      <c r="G18" s="18"/>
      <c r="H18" s="18"/>
      <c r="I18" s="18"/>
      <c r="J18" s="18"/>
      <c r="K18" s="18"/>
    </row>
    <row r="19" spans="2:19" ht="18.95" customHeight="1" x14ac:dyDescent="0.25">
      <c r="B19" s="27"/>
      <c r="C19" s="20"/>
      <c r="D19" s="18"/>
      <c r="E19" s="18"/>
      <c r="F19" s="18"/>
      <c r="G19" s="18"/>
      <c r="H19" s="18"/>
      <c r="I19" s="18"/>
      <c r="J19" s="18"/>
      <c r="K19" s="18"/>
      <c r="N19" s="114" t="s">
        <v>83</v>
      </c>
      <c r="O19" s="115"/>
      <c r="P19" s="115"/>
      <c r="Q19" s="115"/>
      <c r="R19" s="115"/>
      <c r="S19" s="115"/>
    </row>
    <row r="20" spans="2:19" ht="16.5" thickBot="1" x14ac:dyDescent="0.3">
      <c r="B20" s="27"/>
      <c r="C20" s="20"/>
      <c r="D20" s="18"/>
      <c r="E20" s="18"/>
      <c r="F20" s="18"/>
      <c r="G20" s="18"/>
      <c r="H20" s="18"/>
      <c r="I20" s="18"/>
      <c r="J20" s="18"/>
      <c r="K20" s="18"/>
      <c r="N20" s="21" t="s">
        <v>25</v>
      </c>
      <c r="O20" s="21" t="s">
        <v>26</v>
      </c>
      <c r="P20" s="21" t="s">
        <v>143</v>
      </c>
      <c r="Q20" s="21" t="s">
        <v>124</v>
      </c>
      <c r="R20" s="21" t="s">
        <v>125</v>
      </c>
      <c r="S20" s="21" t="s">
        <v>126</v>
      </c>
    </row>
    <row r="21" spans="2:19" x14ac:dyDescent="0.25">
      <c r="B21" s="27"/>
      <c r="C21" s="20"/>
      <c r="D21" s="18"/>
      <c r="E21" s="18"/>
      <c r="F21" s="18"/>
      <c r="G21" s="18"/>
      <c r="H21" s="18"/>
      <c r="I21" s="18"/>
      <c r="J21" s="18"/>
      <c r="K21" s="18"/>
      <c r="N21" s="22"/>
      <c r="O21" s="22"/>
      <c r="P21" s="23"/>
      <c r="Q21" s="23"/>
      <c r="R21" s="23"/>
      <c r="S21" s="23"/>
    </row>
    <row r="22" spans="2:19" x14ac:dyDescent="0.25">
      <c r="B22" s="27"/>
      <c r="C22" s="20"/>
      <c r="D22" s="18"/>
      <c r="E22" s="18"/>
      <c r="F22" s="18"/>
      <c r="G22" s="18"/>
      <c r="H22" s="18"/>
      <c r="I22" s="18"/>
      <c r="J22" s="18"/>
      <c r="K22" s="18"/>
      <c r="N22" s="24"/>
      <c r="O22" s="24"/>
      <c r="P22" s="25"/>
      <c r="Q22" s="25"/>
      <c r="R22" s="25"/>
      <c r="S22" s="25"/>
    </row>
    <row r="23" spans="2:19" x14ac:dyDescent="0.25">
      <c r="B23" s="27"/>
      <c r="C23" s="20"/>
      <c r="D23" s="18"/>
      <c r="E23" s="18"/>
      <c r="F23" s="18"/>
      <c r="G23" s="18"/>
      <c r="H23" s="18"/>
      <c r="I23" s="18"/>
      <c r="J23" s="18"/>
      <c r="K23" s="18"/>
      <c r="N23" s="24"/>
      <c r="O23" s="24"/>
      <c r="P23" s="25"/>
      <c r="Q23" s="25"/>
      <c r="R23" s="25"/>
      <c r="S23" s="25"/>
    </row>
    <row r="24" spans="2:19" x14ac:dyDescent="0.25">
      <c r="B24" s="27"/>
      <c r="C24" s="20"/>
      <c r="D24" s="18"/>
      <c r="E24" s="18"/>
      <c r="F24" s="18"/>
      <c r="G24" s="18"/>
      <c r="H24" s="18"/>
      <c r="I24" s="18"/>
      <c r="J24" s="18"/>
      <c r="K24" s="18"/>
      <c r="N24" s="24"/>
      <c r="O24" s="24"/>
      <c r="P24" s="25"/>
      <c r="Q24" s="25"/>
      <c r="R24" s="25"/>
      <c r="S24" s="25"/>
    </row>
    <row r="25" spans="2:19" x14ac:dyDescent="0.25">
      <c r="B25" s="27"/>
      <c r="C25" s="20"/>
      <c r="D25" s="18"/>
      <c r="E25" s="18"/>
      <c r="F25" s="18"/>
      <c r="G25" s="18"/>
      <c r="H25" s="18"/>
      <c r="I25" s="18"/>
      <c r="J25" s="18"/>
      <c r="K25" s="18"/>
      <c r="N25" s="24"/>
      <c r="O25" s="24"/>
      <c r="P25" s="25"/>
      <c r="Q25" s="25"/>
      <c r="R25" s="25"/>
      <c r="S25" s="25"/>
    </row>
    <row r="26" spans="2:19" x14ac:dyDescent="0.25">
      <c r="B26" s="27"/>
      <c r="C26" s="20"/>
      <c r="D26" s="18"/>
      <c r="E26" s="18"/>
      <c r="F26" s="18"/>
      <c r="G26" s="18"/>
      <c r="H26" s="18"/>
      <c r="I26" s="18"/>
      <c r="J26" s="18"/>
      <c r="K26" s="18"/>
      <c r="N26" s="24"/>
      <c r="O26" s="24"/>
      <c r="P26" s="25"/>
      <c r="Q26" s="25"/>
      <c r="R26" s="25"/>
      <c r="S26" s="25"/>
    </row>
    <row r="27" spans="2:19" x14ac:dyDescent="0.25">
      <c r="B27" s="27"/>
      <c r="C27" s="20"/>
      <c r="D27" s="18"/>
      <c r="E27" s="18"/>
      <c r="F27" s="18"/>
      <c r="G27" s="18"/>
      <c r="H27" s="18"/>
      <c r="I27" s="18"/>
      <c r="J27" s="18"/>
      <c r="K27" s="18"/>
      <c r="N27" s="24"/>
      <c r="O27" s="24"/>
      <c r="P27" s="25"/>
      <c r="Q27" s="25"/>
      <c r="R27" s="25"/>
      <c r="S27" s="25"/>
    </row>
    <row r="28" spans="2:19" x14ac:dyDescent="0.25">
      <c r="B28" s="27"/>
      <c r="C28" s="20"/>
      <c r="D28" s="18"/>
      <c r="E28" s="18"/>
      <c r="F28" s="18"/>
      <c r="G28" s="18"/>
      <c r="H28" s="18"/>
      <c r="I28" s="18"/>
      <c r="J28" s="18"/>
      <c r="K28" s="18"/>
      <c r="N28" s="24"/>
      <c r="O28" s="24"/>
      <c r="P28" s="25"/>
      <c r="Q28" s="25"/>
      <c r="R28" s="25"/>
      <c r="S28" s="25"/>
    </row>
    <row r="29" spans="2:19" x14ac:dyDescent="0.25">
      <c r="B29" s="27"/>
      <c r="C29" s="20"/>
      <c r="D29" s="18"/>
      <c r="E29" s="18"/>
      <c r="F29" s="18"/>
      <c r="G29" s="18"/>
      <c r="H29" s="18"/>
      <c r="I29" s="18"/>
      <c r="J29" s="18"/>
      <c r="K29" s="18"/>
      <c r="N29" s="24"/>
      <c r="O29" s="24"/>
      <c r="P29" s="25"/>
      <c r="Q29" s="25"/>
      <c r="R29" s="25"/>
      <c r="S29" s="25"/>
    </row>
    <row r="30" spans="2:19" x14ac:dyDescent="0.25">
      <c r="B30" s="27"/>
      <c r="C30" s="20"/>
      <c r="D30" s="18"/>
      <c r="E30" s="18"/>
      <c r="F30" s="18"/>
      <c r="G30" s="18"/>
      <c r="H30" s="18"/>
      <c r="I30" s="18"/>
      <c r="J30" s="18"/>
      <c r="K30" s="18"/>
      <c r="N30" s="24"/>
      <c r="O30" s="24"/>
      <c r="P30" s="25"/>
      <c r="Q30" s="25"/>
      <c r="R30" s="25"/>
      <c r="S30" s="25"/>
    </row>
    <row r="31" spans="2:19" x14ac:dyDescent="0.25">
      <c r="B31" s="27"/>
      <c r="C31" s="20"/>
      <c r="D31" s="18"/>
      <c r="E31" s="18"/>
      <c r="F31" s="18"/>
      <c r="G31" s="18"/>
      <c r="H31" s="18"/>
      <c r="I31" s="18"/>
      <c r="J31" s="18"/>
      <c r="K31" s="18"/>
      <c r="N31" s="24"/>
      <c r="O31" s="24"/>
      <c r="P31" s="25"/>
      <c r="Q31" s="25"/>
      <c r="R31" s="25"/>
      <c r="S31" s="25"/>
    </row>
    <row r="32" spans="2:19" x14ac:dyDescent="0.25">
      <c r="B32" s="27"/>
      <c r="C32" s="20"/>
      <c r="D32" s="18"/>
      <c r="E32" s="18"/>
      <c r="F32" s="18"/>
      <c r="G32" s="18"/>
      <c r="H32" s="18"/>
      <c r="I32" s="18"/>
      <c r="J32" s="18"/>
      <c r="K32" s="18"/>
      <c r="N32" s="24"/>
      <c r="O32" s="24"/>
      <c r="P32" s="25"/>
      <c r="Q32" s="25"/>
      <c r="R32" s="25"/>
      <c r="S32" s="25"/>
    </row>
    <row r="33" spans="2:19" x14ac:dyDescent="0.25">
      <c r="B33" s="27"/>
      <c r="C33" s="20"/>
      <c r="D33" s="18"/>
      <c r="E33" s="18"/>
      <c r="F33" s="18"/>
      <c r="G33" s="18"/>
      <c r="H33" s="18"/>
      <c r="I33" s="18"/>
      <c r="J33" s="18"/>
      <c r="K33" s="18"/>
      <c r="N33" s="24"/>
      <c r="O33" s="24"/>
      <c r="P33" s="25"/>
      <c r="Q33" s="25"/>
      <c r="R33" s="25"/>
      <c r="S33" s="25"/>
    </row>
    <row r="34" spans="2:19" x14ac:dyDescent="0.25">
      <c r="B34" s="27"/>
      <c r="C34" s="20"/>
      <c r="D34" s="18"/>
      <c r="E34" s="18"/>
      <c r="F34" s="18"/>
      <c r="G34" s="18"/>
      <c r="H34" s="18"/>
      <c r="I34" s="18"/>
      <c r="J34" s="18"/>
      <c r="K34" s="18"/>
      <c r="N34" s="24"/>
      <c r="O34" s="24"/>
      <c r="P34" s="25"/>
      <c r="Q34" s="25"/>
      <c r="R34" s="25"/>
      <c r="S34" s="25"/>
    </row>
    <row r="35" spans="2:19" x14ac:dyDescent="0.25">
      <c r="B35" s="27"/>
      <c r="C35" s="20"/>
      <c r="D35" s="18"/>
      <c r="E35" s="18"/>
      <c r="F35" s="18"/>
      <c r="G35" s="18"/>
      <c r="H35" s="18"/>
      <c r="I35" s="18"/>
      <c r="J35" s="18"/>
      <c r="K35" s="18"/>
      <c r="N35" s="24"/>
      <c r="O35" s="24"/>
      <c r="P35" s="25"/>
      <c r="Q35" s="25"/>
      <c r="R35" s="25"/>
      <c r="S35" s="25"/>
    </row>
    <row r="36" spans="2:19" ht="16.5" thickBot="1" x14ac:dyDescent="0.3"/>
    <row r="37" spans="2:19" ht="33.950000000000003" customHeight="1" x14ac:dyDescent="0.25">
      <c r="B37" s="100" t="s">
        <v>142</v>
      </c>
      <c r="C37" s="101"/>
      <c r="D37" s="101"/>
      <c r="E37" s="101"/>
      <c r="F37" s="101"/>
      <c r="G37" s="101"/>
      <c r="H37" s="101"/>
      <c r="I37" s="101"/>
      <c r="J37" s="101"/>
      <c r="K37" s="102"/>
      <c r="N37" s="100" t="s">
        <v>127</v>
      </c>
      <c r="O37" s="101"/>
      <c r="P37" s="101"/>
      <c r="Q37" s="102"/>
    </row>
    <row r="38" spans="2:19" ht="33.950000000000003" customHeight="1" thickBot="1" x14ac:dyDescent="0.3">
      <c r="B38" s="103"/>
      <c r="C38" s="104"/>
      <c r="D38" s="104"/>
      <c r="E38" s="104"/>
      <c r="F38" s="104"/>
      <c r="G38" s="104"/>
      <c r="H38" s="104"/>
      <c r="I38" s="104"/>
      <c r="J38" s="104"/>
      <c r="K38" s="105"/>
      <c r="N38" s="106"/>
      <c r="O38" s="107"/>
      <c r="P38" s="107"/>
      <c r="Q38" s="108"/>
    </row>
    <row r="39" spans="2:19" ht="33.950000000000003" customHeight="1" thickBot="1" x14ac:dyDescent="0.3">
      <c r="B39" s="106"/>
      <c r="C39" s="107"/>
      <c r="D39" s="107"/>
      <c r="E39" s="107"/>
      <c r="F39" s="107"/>
      <c r="G39" s="107"/>
      <c r="H39" s="107"/>
      <c r="I39" s="107"/>
      <c r="J39" s="107"/>
      <c r="K39" s="108"/>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77" priority="31" operator="containsText" text="Level 1">
      <formula>NOT(ISERROR(SEARCH("Level 1",C4)))</formula>
    </cfRule>
    <cfRule type="containsText" dxfId="76" priority="32" operator="containsText" text="Level 2">
      <formula>NOT(ISERROR(SEARCH("Level 2",C4)))</formula>
    </cfRule>
    <cfRule type="containsText" dxfId="75" priority="33" operator="containsText" text="Level 3">
      <formula>NOT(ISERROR(SEARCH("Level 3",C4)))</formula>
    </cfRule>
    <cfRule type="containsText" dxfId="74" priority="34" stopIfTrue="1" operator="containsText" text="Level 4">
      <formula>NOT(ISERROR(SEARCH("Level 4",C4)))</formula>
    </cfRule>
  </conditionalFormatting>
  <conditionalFormatting sqref="F4">
    <cfRule type="containsText" dxfId="73" priority="27" operator="containsText" text="Level 1">
      <formula>NOT(ISERROR(SEARCH("Level 1",F4)))</formula>
    </cfRule>
    <cfRule type="containsText" dxfId="72" priority="28" operator="containsText" text="Level 2">
      <formula>NOT(ISERROR(SEARCH("Level 2",F4)))</formula>
    </cfRule>
    <cfRule type="containsText" dxfId="71" priority="29" operator="containsText" text="Level 3">
      <formula>NOT(ISERROR(SEARCH("Level 3",F4)))</formula>
    </cfRule>
    <cfRule type="containsText" dxfId="70" priority="30" stopIfTrue="1" operator="containsText" text="Level 4">
      <formula>NOT(ISERROR(SEARCH("Level 4",F4)))</formula>
    </cfRule>
  </conditionalFormatting>
  <conditionalFormatting sqref="C15:C35">
    <cfRule type="containsText" dxfId="69" priority="23" operator="containsText" text="Level 1">
      <formula>NOT(ISERROR(SEARCH("Level 1",C15)))</formula>
    </cfRule>
    <cfRule type="containsText" dxfId="68" priority="24" operator="containsText" text="Level 2">
      <formula>NOT(ISERROR(SEARCH("Level 2",C15)))</formula>
    </cfRule>
    <cfRule type="containsText" dxfId="67" priority="25" operator="containsText" text="Level 3">
      <formula>NOT(ISERROR(SEARCH("Level 3",C15)))</formula>
    </cfRule>
    <cfRule type="containsText" dxfId="66" priority="26" stopIfTrue="1" operator="containsText" text="Level 4">
      <formula>NOT(ISERROR(SEARCH("Level 4",C15)))</formula>
    </cfRule>
  </conditionalFormatting>
  <conditionalFormatting sqref="D15:E35">
    <cfRule type="containsText" dxfId="65" priority="11" operator="containsText" text="Mostly Bs">
      <formula>NOT(ISERROR(SEARCH("Mostly Bs",D15)))</formula>
    </cfRule>
    <cfRule type="containsText" dxfId="64" priority="12" operator="containsText" text="Mostly As">
      <formula>NOT(ISERROR(SEARCH("Mostly As",D15)))</formula>
    </cfRule>
  </conditionalFormatting>
  <conditionalFormatting sqref="F15:F35">
    <cfRule type="containsText" dxfId="63" priority="10" operator="containsText" text="Mostly As">
      <formula>NOT(ISERROR(SEARCH("Mostly As",F15)))</formula>
    </cfRule>
  </conditionalFormatting>
  <conditionalFormatting sqref="F15:F35">
    <cfRule type="containsText" dxfId="62" priority="6" stopIfTrue="1" operator="containsText" text="Mostly Ds">
      <formula>NOT(ISERROR(SEARCH("Mostly Ds",F15)))</formula>
    </cfRule>
    <cfRule type="containsText" dxfId="61" priority="7" stopIfTrue="1" operator="containsText" text="Mostly Cs">
      <formula>NOT(ISERROR(SEARCH("Mostly Cs",F15)))</formula>
    </cfRule>
    <cfRule type="containsText" dxfId="60" priority="9" stopIfTrue="1" operator="containsText" text="Mostly Bs">
      <formula>NOT(ISERROR(SEARCH("Mostly Bs",F15)))</formula>
    </cfRule>
  </conditionalFormatting>
  <conditionalFormatting sqref="F15:F35">
    <cfRule type="containsText" dxfId="59" priority="8" stopIfTrue="1" operator="containsText" text="Mostly Bs">
      <formula>NOT(ISERROR(SEARCH("Mostly Bs",F15)))</formula>
    </cfRule>
  </conditionalFormatting>
  <conditionalFormatting sqref="F15:F35">
    <cfRule type="containsText" dxfId="58" priority="5" stopIfTrue="1" operator="containsText" text="Mostly Cs">
      <formula>NOT(ISERROR(SEARCH("Mostly Cs",F15)))</formula>
    </cfRule>
  </conditionalFormatting>
  <conditionalFormatting sqref="G15:G35">
    <cfRule type="containsText" dxfId="57" priority="4" operator="containsText" text="Mostly As">
      <formula>NOT(ISERROR(SEARCH("Mostly As",G15)))</formula>
    </cfRule>
  </conditionalFormatting>
  <conditionalFormatting sqref="G15:G35">
    <cfRule type="containsText" dxfId="56" priority="1" stopIfTrue="1" operator="containsText" text="Mostly Ds">
      <formula>NOT(ISERROR(SEARCH("Mostly Ds",G15)))</formula>
    </cfRule>
    <cfRule type="containsText" dxfId="55" priority="2" stopIfTrue="1" operator="containsText" text="Mostly Cs">
      <formula>NOT(ISERROR(SEARCH("Mostly Cs",G15)))</formula>
    </cfRule>
    <cfRule type="containsText" dxfId="54" priority="3" stopIfTrue="1" operator="containsText" text="Mostly Bs">
      <formula>NOT(ISERROR(SEARCH("Mostly Bs",G15)))</formula>
    </cfRule>
  </conditionalFormatting>
  <dataValidations count="9">
    <dataValidation type="list" allowBlank="1" showInputMessage="1" showErrorMessage="1" sqref="D15:D35" xr:uid="{50C5CD54-3855-624A-8CFA-CD6639AF71CB}">
      <formula1>$D$8:$D$11</formula1>
    </dataValidation>
    <dataValidation type="list" allowBlank="1" showInputMessage="1" showErrorMessage="1" sqref="E15:E35" xr:uid="{F0524E1B-283E-F142-8CEA-E61C2F4A1CAC}">
      <formula1>$E$8:$E$11</formula1>
    </dataValidation>
    <dataValidation type="list" allowBlank="1" showInputMessage="1" showErrorMessage="1" sqref="F15:F35" xr:uid="{74F02F53-148F-EB45-8E03-91B68FC081F6}">
      <formula1>$F$8:$F$11</formula1>
    </dataValidation>
    <dataValidation type="list" allowBlank="1" showInputMessage="1" showErrorMessage="1" sqref="G15:G35" xr:uid="{A05D7488-7F9F-6A49-9222-F21BBCE2F5B9}">
      <formula1>$G$8:$G$11</formula1>
    </dataValidation>
    <dataValidation type="list" allowBlank="1" showInputMessage="1" showErrorMessage="1" sqref="H15:H35" xr:uid="{A795B556-5B84-BA4C-88AF-045DDF29AB17}">
      <formula1>$H$8:$H$11</formula1>
    </dataValidation>
    <dataValidation type="list" allowBlank="1" showInputMessage="1" showErrorMessage="1" sqref="I15:I35" xr:uid="{74FD6229-5E7F-824D-8B23-50D44F9BF3DD}">
      <formula1>$I$8:$I$11</formula1>
    </dataValidation>
    <dataValidation type="list" allowBlank="1" showInputMessage="1" showErrorMessage="1" sqref="J15:J35" xr:uid="{CE299465-F637-824E-8A61-5B38CFCD78EC}">
      <formula1>$J$8:$J$11</formula1>
    </dataValidation>
    <dataValidation type="list" allowBlank="1" showInputMessage="1" showErrorMessage="1" sqref="K15:K35" xr:uid="{FB255C4D-68FB-704A-BE35-BD2A316847BC}">
      <formula1>$K$8:$K$11</formula1>
    </dataValidation>
    <dataValidation type="list" allowBlank="1" showInputMessage="1" showErrorMessage="1" sqref="C15:C35 F4:G4 C4" xr:uid="{C35FA3B0-DC21-CC41-B6A4-1BB628FAEC54}">
      <formula1>$C$8:$C$11</formula1>
    </dataValidation>
  </dataValidations>
  <hyperlinks>
    <hyperlink ref="N8" r:id="rId1" display="Fact Sheet - Good practice for disclsoure logs" xr:uid="{99772392-0EB8-7A4E-8EF1-101220CABD74}"/>
    <hyperlink ref="N9" r:id="rId2" xr:uid="{E5E26680-824B-8A4C-B977-6EEC76F6DF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9BDF-F5A9-5441-9DAF-68578C96A90B}">
  <sheetPr>
    <tabColor theme="3" tint="0.79998168889431442"/>
  </sheetPr>
  <dimension ref="A1:Z40"/>
  <sheetViews>
    <sheetView showGridLines="0" workbookViewId="0">
      <selection activeCell="U30" sqref="U1:XFD1048576"/>
    </sheetView>
  </sheetViews>
  <sheetFormatPr defaultColWidth="0" defaultRowHeight="15.75" zeroHeight="1" x14ac:dyDescent="0.25"/>
  <cols>
    <col min="1" max="1" width="4.5" style="1" customWidth="1"/>
    <col min="2" max="2" width="11.5" style="1" customWidth="1"/>
    <col min="3" max="3" width="28" style="1" customWidth="1"/>
    <col min="4" max="11" width="13.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25" customHeight="1" thickBot="1" x14ac:dyDescent="0.3"/>
    <row r="2" spans="2:26" ht="33.950000000000003" customHeight="1" x14ac:dyDescent="0.25">
      <c r="B2" s="2" t="s">
        <v>72</v>
      </c>
      <c r="I2" s="100" t="s">
        <v>159</v>
      </c>
      <c r="J2" s="101"/>
      <c r="K2" s="102"/>
      <c r="N2" s="39" t="s">
        <v>2</v>
      </c>
      <c r="O2" s="14" t="s">
        <v>101</v>
      </c>
    </row>
    <row r="3" spans="2:26" ht="30.75" thickBot="1" x14ac:dyDescent="0.3">
      <c r="I3" s="103"/>
      <c r="J3" s="104"/>
      <c r="K3" s="105"/>
      <c r="N3" s="40" t="s">
        <v>110</v>
      </c>
      <c r="O3" s="14" t="s">
        <v>108</v>
      </c>
    </row>
    <row r="4" spans="2:26" ht="45" customHeight="1" thickBot="1" x14ac:dyDescent="0.3">
      <c r="B4" s="17" t="s">
        <v>29</v>
      </c>
      <c r="C4" s="13" t="s">
        <v>2</v>
      </c>
      <c r="E4" s="17" t="s">
        <v>28</v>
      </c>
      <c r="F4" s="112" t="s">
        <v>5</v>
      </c>
      <c r="G4" s="113"/>
      <c r="I4" s="103"/>
      <c r="J4" s="104"/>
      <c r="K4" s="105"/>
      <c r="N4" s="41" t="s">
        <v>4</v>
      </c>
      <c r="O4" s="14" t="s">
        <v>122</v>
      </c>
    </row>
    <row r="5" spans="2:26" ht="32.25" customHeight="1" thickBot="1" x14ac:dyDescent="0.3">
      <c r="C5" s="3"/>
      <c r="F5" s="3"/>
      <c r="I5" s="106"/>
      <c r="J5" s="107"/>
      <c r="K5" s="108"/>
      <c r="N5" s="42" t="s">
        <v>5</v>
      </c>
      <c r="O5" s="14" t="s">
        <v>19</v>
      </c>
    </row>
    <row r="6" spans="2:26" ht="32.25" customHeight="1" x14ac:dyDescent="0.25">
      <c r="C6" s="3"/>
      <c r="F6" s="3"/>
    </row>
    <row r="7" spans="2:26" s="9" customFormat="1" ht="20.25" customHeight="1" x14ac:dyDescent="0.25">
      <c r="C7" s="10" t="s">
        <v>47</v>
      </c>
      <c r="D7" s="10" t="s">
        <v>31</v>
      </c>
      <c r="E7" s="10" t="s">
        <v>36</v>
      </c>
      <c r="F7" s="10" t="s">
        <v>37</v>
      </c>
      <c r="G7" s="10" t="s">
        <v>38</v>
      </c>
      <c r="H7" s="10" t="s">
        <v>39</v>
      </c>
      <c r="I7" s="10" t="str">
        <f>""</f>
        <v/>
      </c>
      <c r="J7" s="10" t="str">
        <f>""</f>
        <v/>
      </c>
      <c r="K7" s="10" t="str">
        <f>""</f>
        <v/>
      </c>
      <c r="N7" s="118" t="s">
        <v>46</v>
      </c>
      <c r="O7" s="119"/>
      <c r="P7" s="119"/>
      <c r="Q7" s="120"/>
    </row>
    <row r="8" spans="2:26" x14ac:dyDescent="0.25">
      <c r="C8" s="4" t="s">
        <v>5</v>
      </c>
      <c r="D8" s="4" t="s">
        <v>32</v>
      </c>
      <c r="E8" s="4" t="s">
        <v>32</v>
      </c>
      <c r="F8" s="4" t="s">
        <v>32</v>
      </c>
      <c r="G8" s="4" t="s">
        <v>32</v>
      </c>
      <c r="H8" s="4" t="s">
        <v>32</v>
      </c>
      <c r="I8" s="8"/>
      <c r="J8" s="8"/>
      <c r="K8" s="8"/>
      <c r="N8" s="31" t="s">
        <v>73</v>
      </c>
      <c r="O8" s="32"/>
      <c r="P8" s="32"/>
      <c r="Q8" s="33"/>
    </row>
    <row r="9" spans="2:26" x14ac:dyDescent="0.25">
      <c r="C9" s="5" t="s">
        <v>4</v>
      </c>
      <c r="D9" s="5" t="s">
        <v>35</v>
      </c>
      <c r="E9" s="4" t="s">
        <v>32</v>
      </c>
      <c r="F9" s="4" t="s">
        <v>32</v>
      </c>
      <c r="G9" s="4" t="s">
        <v>32</v>
      </c>
      <c r="H9" s="4" t="s">
        <v>32</v>
      </c>
      <c r="I9" s="8"/>
      <c r="J9" s="8"/>
      <c r="K9" s="8"/>
      <c r="N9" s="31" t="s">
        <v>74</v>
      </c>
      <c r="O9" s="32"/>
      <c r="P9" s="32"/>
      <c r="Q9" s="33"/>
    </row>
    <row r="10" spans="2:26" x14ac:dyDescent="0.25">
      <c r="C10" s="6" t="s">
        <v>3</v>
      </c>
      <c r="D10" s="6" t="s">
        <v>33</v>
      </c>
      <c r="E10" s="6" t="s">
        <v>35</v>
      </c>
      <c r="F10" s="6" t="s">
        <v>35</v>
      </c>
      <c r="G10" s="6" t="s">
        <v>35</v>
      </c>
      <c r="H10" s="6" t="s">
        <v>35</v>
      </c>
      <c r="I10" s="8"/>
      <c r="J10" s="8"/>
      <c r="K10" s="8"/>
      <c r="N10" s="31" t="s">
        <v>75</v>
      </c>
      <c r="O10" s="32"/>
      <c r="P10" s="32"/>
      <c r="Q10" s="33"/>
    </row>
    <row r="11" spans="2:26" x14ac:dyDescent="0.25">
      <c r="C11" s="7" t="s">
        <v>2</v>
      </c>
      <c r="D11" s="7" t="s">
        <v>34</v>
      </c>
      <c r="E11" s="7" t="s">
        <v>33</v>
      </c>
      <c r="F11" s="7" t="s">
        <v>33</v>
      </c>
      <c r="G11" s="8"/>
      <c r="H11" s="7" t="s">
        <v>33</v>
      </c>
      <c r="I11" s="8"/>
      <c r="J11" s="8"/>
      <c r="K11" s="8"/>
      <c r="N11" s="31" t="s">
        <v>76</v>
      </c>
      <c r="O11" s="29"/>
      <c r="P11" s="29"/>
      <c r="Q11" s="30"/>
    </row>
    <row r="12" spans="2:26" x14ac:dyDescent="0.25">
      <c r="N12" s="31" t="s">
        <v>77</v>
      </c>
      <c r="O12" s="29"/>
      <c r="P12" s="29"/>
      <c r="Q12" s="30"/>
    </row>
    <row r="13" spans="2:26" ht="18.75" x14ac:dyDescent="0.25">
      <c r="B13" s="109" t="s">
        <v>48</v>
      </c>
      <c r="C13" s="110"/>
      <c r="D13" s="110"/>
      <c r="E13" s="110"/>
      <c r="F13" s="110"/>
      <c r="G13" s="110"/>
      <c r="H13" s="110"/>
      <c r="I13" s="110"/>
      <c r="J13" s="110"/>
      <c r="K13" s="111"/>
      <c r="N13" s="31"/>
      <c r="O13" s="29"/>
      <c r="P13" s="29"/>
      <c r="Q13" s="30"/>
    </row>
    <row r="14" spans="2:26" s="3" customFormat="1" ht="20.25" customHeight="1" x14ac:dyDescent="0.25">
      <c r="B14" s="10" t="s">
        <v>24</v>
      </c>
      <c r="C14" s="19" t="s">
        <v>27</v>
      </c>
      <c r="D14" s="10" t="str">
        <f>D7</f>
        <v>Q1</v>
      </c>
      <c r="E14" s="10" t="str">
        <f t="shared" ref="E14:K14" si="0">E7</f>
        <v>Q2</v>
      </c>
      <c r="F14" s="10" t="str">
        <f t="shared" si="0"/>
        <v>Q3</v>
      </c>
      <c r="G14" s="10" t="str">
        <f t="shared" si="0"/>
        <v>Q4</v>
      </c>
      <c r="H14" s="10" t="str">
        <f t="shared" si="0"/>
        <v>Q5</v>
      </c>
      <c r="I14" s="10" t="str">
        <f t="shared" si="0"/>
        <v/>
      </c>
      <c r="J14" s="10" t="str">
        <f t="shared" si="0"/>
        <v/>
      </c>
      <c r="K14" s="10" t="str">
        <f t="shared" si="0"/>
        <v/>
      </c>
      <c r="N14" s="31"/>
      <c r="O14" s="35"/>
      <c r="P14" s="35"/>
      <c r="Q14" s="36"/>
      <c r="R14" s="1"/>
      <c r="S14" s="1"/>
      <c r="T14" s="1"/>
      <c r="U14" s="1"/>
      <c r="V14" s="1"/>
      <c r="W14" s="26"/>
      <c r="X14" s="26"/>
      <c r="Y14" s="26"/>
      <c r="Z14" s="26"/>
    </row>
    <row r="15" spans="2:26" ht="17.25" customHeight="1" x14ac:dyDescent="0.25">
      <c r="B15" s="27"/>
      <c r="C15" s="20"/>
      <c r="D15" s="18"/>
      <c r="E15" s="18"/>
      <c r="F15" s="18"/>
      <c r="G15" s="18"/>
      <c r="H15" s="18"/>
      <c r="I15" s="18"/>
      <c r="J15" s="18"/>
      <c r="K15" s="18"/>
      <c r="N15" s="28"/>
      <c r="O15" s="29"/>
      <c r="P15" s="29"/>
      <c r="Q15" s="30"/>
      <c r="W15" s="26"/>
      <c r="X15" s="26"/>
      <c r="Y15" s="26"/>
      <c r="Z15" s="26"/>
    </row>
    <row r="16" spans="2:26" ht="15.95" customHeight="1" x14ac:dyDescent="0.25">
      <c r="B16" s="27"/>
      <c r="C16" s="20"/>
      <c r="D16" s="18"/>
      <c r="E16" s="18"/>
      <c r="F16" s="18"/>
      <c r="G16" s="18"/>
      <c r="H16" s="18"/>
      <c r="I16" s="18"/>
      <c r="J16" s="18"/>
      <c r="K16" s="18"/>
      <c r="N16" s="28"/>
      <c r="O16" s="29"/>
      <c r="P16" s="29"/>
      <c r="Q16" s="30"/>
      <c r="W16" s="26"/>
      <c r="X16" s="26"/>
      <c r="Y16" s="26"/>
      <c r="Z16" s="26"/>
    </row>
    <row r="17" spans="2:19" x14ac:dyDescent="0.25">
      <c r="B17" s="27"/>
      <c r="C17" s="20"/>
      <c r="D17" s="18"/>
      <c r="E17" s="18"/>
      <c r="F17" s="18"/>
      <c r="G17" s="18"/>
      <c r="H17" s="18"/>
      <c r="I17" s="18"/>
      <c r="J17" s="18"/>
      <c r="K17" s="18"/>
    </row>
    <row r="18" spans="2:19" x14ac:dyDescent="0.25">
      <c r="B18" s="27"/>
      <c r="C18" s="20"/>
      <c r="D18" s="18"/>
      <c r="E18" s="18"/>
      <c r="F18" s="18"/>
      <c r="G18" s="18"/>
      <c r="H18" s="18"/>
      <c r="I18" s="18"/>
      <c r="J18" s="18"/>
      <c r="K18" s="18"/>
    </row>
    <row r="19" spans="2:19" ht="18.95" customHeight="1" x14ac:dyDescent="0.25">
      <c r="B19" s="27"/>
      <c r="C19" s="20"/>
      <c r="D19" s="18"/>
      <c r="E19" s="18"/>
      <c r="F19" s="18"/>
      <c r="G19" s="18"/>
      <c r="H19" s="18"/>
      <c r="I19" s="18"/>
      <c r="J19" s="18"/>
      <c r="K19" s="18"/>
      <c r="N19" s="114" t="s">
        <v>83</v>
      </c>
      <c r="O19" s="115"/>
      <c r="P19" s="115"/>
      <c r="Q19" s="115"/>
      <c r="R19" s="115"/>
      <c r="S19" s="115"/>
    </row>
    <row r="20" spans="2:19" ht="16.5" thickBot="1" x14ac:dyDescent="0.3">
      <c r="B20" s="27"/>
      <c r="C20" s="20"/>
      <c r="D20" s="18"/>
      <c r="E20" s="18"/>
      <c r="F20" s="18"/>
      <c r="G20" s="18"/>
      <c r="H20" s="18"/>
      <c r="I20" s="18"/>
      <c r="J20" s="18"/>
      <c r="K20" s="18"/>
      <c r="N20" s="21" t="s">
        <v>25</v>
      </c>
      <c r="O20" s="21" t="s">
        <v>26</v>
      </c>
      <c r="P20" s="21" t="s">
        <v>143</v>
      </c>
      <c r="Q20" s="21" t="s">
        <v>124</v>
      </c>
      <c r="R20" s="21" t="s">
        <v>125</v>
      </c>
      <c r="S20" s="21" t="s">
        <v>126</v>
      </c>
    </row>
    <row r="21" spans="2:19" x14ac:dyDescent="0.25">
      <c r="B21" s="27"/>
      <c r="C21" s="20"/>
      <c r="D21" s="18"/>
      <c r="E21" s="18"/>
      <c r="F21" s="18"/>
      <c r="G21" s="18"/>
      <c r="H21" s="18"/>
      <c r="I21" s="18"/>
      <c r="J21" s="18"/>
      <c r="K21" s="18"/>
      <c r="N21" s="22"/>
      <c r="O21" s="22"/>
      <c r="P21" s="23"/>
      <c r="Q21" s="23"/>
      <c r="R21" s="23"/>
      <c r="S21" s="23"/>
    </row>
    <row r="22" spans="2:19" x14ac:dyDescent="0.25">
      <c r="B22" s="27"/>
      <c r="C22" s="20"/>
      <c r="D22" s="18"/>
      <c r="E22" s="18"/>
      <c r="F22" s="18"/>
      <c r="G22" s="18"/>
      <c r="H22" s="18"/>
      <c r="I22" s="18"/>
      <c r="J22" s="18"/>
      <c r="K22" s="18"/>
      <c r="N22" s="24"/>
      <c r="O22" s="24"/>
      <c r="P22" s="25"/>
      <c r="Q22" s="25"/>
      <c r="R22" s="25"/>
      <c r="S22" s="25"/>
    </row>
    <row r="23" spans="2:19" x14ac:dyDescent="0.25">
      <c r="B23" s="27"/>
      <c r="C23" s="20"/>
      <c r="D23" s="18"/>
      <c r="E23" s="18"/>
      <c r="F23" s="18"/>
      <c r="G23" s="18"/>
      <c r="H23" s="18"/>
      <c r="I23" s="18"/>
      <c r="J23" s="18"/>
      <c r="K23" s="18"/>
      <c r="N23" s="24"/>
      <c r="O23" s="24"/>
      <c r="P23" s="25"/>
      <c r="Q23" s="25"/>
      <c r="R23" s="25"/>
      <c r="S23" s="25"/>
    </row>
    <row r="24" spans="2:19" x14ac:dyDescent="0.25">
      <c r="B24" s="27"/>
      <c r="C24" s="20"/>
      <c r="D24" s="18"/>
      <c r="E24" s="18"/>
      <c r="F24" s="18"/>
      <c r="G24" s="18"/>
      <c r="H24" s="18"/>
      <c r="I24" s="18"/>
      <c r="J24" s="18"/>
      <c r="K24" s="18"/>
      <c r="N24" s="24"/>
      <c r="O24" s="24"/>
      <c r="P24" s="25"/>
      <c r="Q24" s="25"/>
      <c r="R24" s="25"/>
      <c r="S24" s="25"/>
    </row>
    <row r="25" spans="2:19" x14ac:dyDescent="0.25">
      <c r="B25" s="27"/>
      <c r="C25" s="20"/>
      <c r="D25" s="18"/>
      <c r="E25" s="18"/>
      <c r="F25" s="18"/>
      <c r="G25" s="18"/>
      <c r="H25" s="18"/>
      <c r="I25" s="18"/>
      <c r="J25" s="18"/>
      <c r="K25" s="18"/>
      <c r="N25" s="24"/>
      <c r="O25" s="24"/>
      <c r="P25" s="25"/>
      <c r="Q25" s="25"/>
      <c r="R25" s="25"/>
      <c r="S25" s="25"/>
    </row>
    <row r="26" spans="2:19" x14ac:dyDescent="0.25">
      <c r="B26" s="27"/>
      <c r="C26" s="20"/>
      <c r="D26" s="18"/>
      <c r="E26" s="18"/>
      <c r="F26" s="18"/>
      <c r="G26" s="18"/>
      <c r="H26" s="18"/>
      <c r="I26" s="18"/>
      <c r="J26" s="18"/>
      <c r="K26" s="18"/>
      <c r="N26" s="24"/>
      <c r="O26" s="24"/>
      <c r="P26" s="25"/>
      <c r="Q26" s="25"/>
      <c r="R26" s="25"/>
      <c r="S26" s="25"/>
    </row>
    <row r="27" spans="2:19" x14ac:dyDescent="0.25">
      <c r="B27" s="27"/>
      <c r="C27" s="20"/>
      <c r="D27" s="18"/>
      <c r="E27" s="18"/>
      <c r="F27" s="18"/>
      <c r="G27" s="18"/>
      <c r="H27" s="18"/>
      <c r="I27" s="18"/>
      <c r="J27" s="18"/>
      <c r="K27" s="18"/>
      <c r="N27" s="24"/>
      <c r="O27" s="24"/>
      <c r="P27" s="25"/>
      <c r="Q27" s="25"/>
      <c r="R27" s="25"/>
      <c r="S27" s="25"/>
    </row>
    <row r="28" spans="2:19" x14ac:dyDescent="0.25">
      <c r="B28" s="27"/>
      <c r="C28" s="20"/>
      <c r="D28" s="18"/>
      <c r="E28" s="18"/>
      <c r="F28" s="18"/>
      <c r="G28" s="18"/>
      <c r="H28" s="18"/>
      <c r="I28" s="18"/>
      <c r="J28" s="18"/>
      <c r="K28" s="18"/>
      <c r="N28" s="24"/>
      <c r="O28" s="24"/>
      <c r="P28" s="25"/>
      <c r="Q28" s="25"/>
      <c r="R28" s="25"/>
      <c r="S28" s="25"/>
    </row>
    <row r="29" spans="2:19" x14ac:dyDescent="0.25">
      <c r="B29" s="27"/>
      <c r="C29" s="20"/>
      <c r="D29" s="18"/>
      <c r="E29" s="18"/>
      <c r="F29" s="18"/>
      <c r="G29" s="18"/>
      <c r="H29" s="18"/>
      <c r="I29" s="18"/>
      <c r="J29" s="18"/>
      <c r="K29" s="18"/>
      <c r="N29" s="24"/>
      <c r="O29" s="24"/>
      <c r="P29" s="25"/>
      <c r="Q29" s="25"/>
      <c r="R29" s="25"/>
      <c r="S29" s="25"/>
    </row>
    <row r="30" spans="2:19" x14ac:dyDescent="0.25">
      <c r="B30" s="27"/>
      <c r="C30" s="20"/>
      <c r="D30" s="18"/>
      <c r="E30" s="18"/>
      <c r="F30" s="18"/>
      <c r="G30" s="18"/>
      <c r="H30" s="18"/>
      <c r="I30" s="18"/>
      <c r="J30" s="18"/>
      <c r="K30" s="18"/>
      <c r="N30" s="24"/>
      <c r="O30" s="24"/>
      <c r="P30" s="25"/>
      <c r="Q30" s="25"/>
      <c r="R30" s="25"/>
      <c r="S30" s="25"/>
    </row>
    <row r="31" spans="2:19" x14ac:dyDescent="0.25">
      <c r="B31" s="27"/>
      <c r="C31" s="20"/>
      <c r="D31" s="18"/>
      <c r="E31" s="18"/>
      <c r="F31" s="18"/>
      <c r="G31" s="18"/>
      <c r="H31" s="18"/>
      <c r="I31" s="18"/>
      <c r="J31" s="18"/>
      <c r="K31" s="18"/>
      <c r="N31" s="24"/>
      <c r="O31" s="24"/>
      <c r="P31" s="25"/>
      <c r="Q31" s="25"/>
      <c r="R31" s="25"/>
      <c r="S31" s="25"/>
    </row>
    <row r="32" spans="2:19" x14ac:dyDescent="0.25">
      <c r="B32" s="27"/>
      <c r="C32" s="20"/>
      <c r="D32" s="18"/>
      <c r="E32" s="18"/>
      <c r="F32" s="18"/>
      <c r="G32" s="18"/>
      <c r="H32" s="18"/>
      <c r="I32" s="18"/>
      <c r="J32" s="18"/>
      <c r="K32" s="18"/>
      <c r="N32" s="24"/>
      <c r="O32" s="24"/>
      <c r="P32" s="25"/>
      <c r="Q32" s="25"/>
      <c r="R32" s="25"/>
      <c r="S32" s="25"/>
    </row>
    <row r="33" spans="2:19" x14ac:dyDescent="0.25">
      <c r="B33" s="27"/>
      <c r="C33" s="20"/>
      <c r="D33" s="18"/>
      <c r="E33" s="18"/>
      <c r="F33" s="18"/>
      <c r="G33" s="18"/>
      <c r="H33" s="18"/>
      <c r="I33" s="18"/>
      <c r="J33" s="18"/>
      <c r="K33" s="18"/>
      <c r="N33" s="24"/>
      <c r="O33" s="24"/>
      <c r="P33" s="25"/>
      <c r="Q33" s="25"/>
      <c r="R33" s="25"/>
      <c r="S33" s="25"/>
    </row>
    <row r="34" spans="2:19" x14ac:dyDescent="0.25">
      <c r="B34" s="27"/>
      <c r="C34" s="20"/>
      <c r="D34" s="18"/>
      <c r="E34" s="18"/>
      <c r="F34" s="18"/>
      <c r="G34" s="18"/>
      <c r="H34" s="18"/>
      <c r="I34" s="18"/>
      <c r="J34" s="18"/>
      <c r="K34" s="18"/>
      <c r="N34" s="24"/>
      <c r="O34" s="24"/>
      <c r="P34" s="25"/>
      <c r="Q34" s="25"/>
      <c r="R34" s="25"/>
      <c r="S34" s="25"/>
    </row>
    <row r="35" spans="2:19" x14ac:dyDescent="0.25">
      <c r="B35" s="27"/>
      <c r="C35" s="20"/>
      <c r="D35" s="18"/>
      <c r="E35" s="18"/>
      <c r="F35" s="18"/>
      <c r="G35" s="18"/>
      <c r="H35" s="18"/>
      <c r="I35" s="18"/>
      <c r="J35" s="18"/>
      <c r="K35" s="18"/>
      <c r="N35" s="24"/>
      <c r="O35" s="24"/>
      <c r="P35" s="25"/>
      <c r="Q35" s="25"/>
      <c r="R35" s="25"/>
      <c r="S35" s="25"/>
    </row>
    <row r="36" spans="2:19" ht="16.5" thickBot="1" x14ac:dyDescent="0.3"/>
    <row r="37" spans="2:19" ht="33.950000000000003" customHeight="1" x14ac:dyDescent="0.25">
      <c r="B37" s="100" t="s">
        <v>142</v>
      </c>
      <c r="C37" s="101"/>
      <c r="D37" s="101"/>
      <c r="E37" s="101"/>
      <c r="F37" s="101"/>
      <c r="G37" s="101"/>
      <c r="H37" s="101"/>
      <c r="I37" s="101"/>
      <c r="J37" s="101"/>
      <c r="K37" s="102"/>
      <c r="N37" s="100" t="s">
        <v>127</v>
      </c>
      <c r="O37" s="101"/>
      <c r="P37" s="101"/>
      <c r="Q37" s="102"/>
    </row>
    <row r="38" spans="2:19" ht="33.950000000000003" customHeight="1" thickBot="1" x14ac:dyDescent="0.3">
      <c r="B38" s="103"/>
      <c r="C38" s="104"/>
      <c r="D38" s="104"/>
      <c r="E38" s="104"/>
      <c r="F38" s="104"/>
      <c r="G38" s="104"/>
      <c r="H38" s="104"/>
      <c r="I38" s="104"/>
      <c r="J38" s="104"/>
      <c r="K38" s="105"/>
      <c r="N38" s="106"/>
      <c r="O38" s="107"/>
      <c r="P38" s="107"/>
      <c r="Q38" s="108"/>
    </row>
    <row r="39" spans="2:19" ht="33.950000000000003" customHeight="1" thickBot="1" x14ac:dyDescent="0.3">
      <c r="B39" s="106"/>
      <c r="C39" s="107"/>
      <c r="D39" s="107"/>
      <c r="E39" s="107"/>
      <c r="F39" s="107"/>
      <c r="G39" s="107"/>
      <c r="H39" s="107"/>
      <c r="I39" s="107"/>
      <c r="J39" s="107"/>
      <c r="K39" s="108"/>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53" priority="39" operator="containsText" text="Level 1">
      <formula>NOT(ISERROR(SEARCH("Level 1",C4)))</formula>
    </cfRule>
    <cfRule type="containsText" dxfId="52" priority="40" operator="containsText" text="Level 2">
      <formula>NOT(ISERROR(SEARCH("Level 2",C4)))</formula>
    </cfRule>
    <cfRule type="containsText" dxfId="51" priority="41" operator="containsText" text="Level 3">
      <formula>NOT(ISERROR(SEARCH("Level 3",C4)))</formula>
    </cfRule>
    <cfRule type="containsText" dxfId="50" priority="42" stopIfTrue="1" operator="containsText" text="Level 4">
      <formula>NOT(ISERROR(SEARCH("Level 4",C4)))</formula>
    </cfRule>
  </conditionalFormatting>
  <conditionalFormatting sqref="F4">
    <cfRule type="containsText" dxfId="49" priority="35" operator="containsText" text="Level 1">
      <formula>NOT(ISERROR(SEARCH("Level 1",F4)))</formula>
    </cfRule>
    <cfRule type="containsText" dxfId="48" priority="36" operator="containsText" text="Level 2">
      <formula>NOT(ISERROR(SEARCH("Level 2",F4)))</formula>
    </cfRule>
    <cfRule type="containsText" dxfId="47" priority="37" operator="containsText" text="Level 3">
      <formula>NOT(ISERROR(SEARCH("Level 3",F4)))</formula>
    </cfRule>
    <cfRule type="containsText" dxfId="46" priority="38" stopIfTrue="1" operator="containsText" text="Level 4">
      <formula>NOT(ISERROR(SEARCH("Level 4",F4)))</formula>
    </cfRule>
  </conditionalFormatting>
  <conditionalFormatting sqref="C15:C35">
    <cfRule type="containsText" dxfId="45" priority="31" operator="containsText" text="Level 1">
      <formula>NOT(ISERROR(SEARCH("Level 1",C15)))</formula>
    </cfRule>
    <cfRule type="containsText" dxfId="44" priority="32" operator="containsText" text="Level 2">
      <formula>NOT(ISERROR(SEARCH("Level 2",C15)))</formula>
    </cfRule>
    <cfRule type="containsText" dxfId="43" priority="33" operator="containsText" text="Level 3">
      <formula>NOT(ISERROR(SEARCH("Level 3",C15)))</formula>
    </cfRule>
    <cfRule type="containsText" dxfId="42" priority="34" stopIfTrue="1" operator="containsText" text="Level 4">
      <formula>NOT(ISERROR(SEARCH("Level 4",C15)))</formula>
    </cfRule>
  </conditionalFormatting>
  <conditionalFormatting sqref="D15:D35">
    <cfRule type="containsText" dxfId="41" priority="18" operator="containsText" text="Mostly As">
      <formula>NOT(ISERROR(SEARCH("Mostly As",D15)))</formula>
    </cfRule>
  </conditionalFormatting>
  <conditionalFormatting sqref="D15:D35">
    <cfRule type="containsText" dxfId="40" priority="15" stopIfTrue="1" operator="containsText" text="Mostly Ds">
      <formula>NOT(ISERROR(SEARCH("Mostly Ds",D15)))</formula>
    </cfRule>
    <cfRule type="containsText" dxfId="39" priority="16" stopIfTrue="1" operator="containsText" text="Mostly Cs">
      <formula>NOT(ISERROR(SEARCH("Mostly Cs",D15)))</formula>
    </cfRule>
    <cfRule type="containsText" dxfId="38" priority="17" stopIfTrue="1" operator="containsText" text="Mostly Bs">
      <formula>NOT(ISERROR(SEARCH("Mostly Bs",D15)))</formula>
    </cfRule>
  </conditionalFormatting>
  <conditionalFormatting sqref="E15:F35">
    <cfRule type="containsText" dxfId="37" priority="14" operator="containsText" text="Mostly As">
      <formula>NOT(ISERROR(SEARCH("Mostly As",E15)))</formula>
    </cfRule>
  </conditionalFormatting>
  <conditionalFormatting sqref="E15:F35">
    <cfRule type="containsText" dxfId="36" priority="10" stopIfTrue="1" operator="containsText" text="Mostly Ds">
      <formula>NOT(ISERROR(SEARCH("Mostly Ds",E15)))</formula>
    </cfRule>
    <cfRule type="containsText" dxfId="35" priority="11" stopIfTrue="1" operator="containsText" text="Mostly Cs">
      <formula>NOT(ISERROR(SEARCH("Mostly Cs",E15)))</formula>
    </cfRule>
    <cfRule type="containsText" dxfId="34" priority="13" stopIfTrue="1" operator="containsText" text="Mostly Bs">
      <formula>NOT(ISERROR(SEARCH("Mostly Bs",E15)))</formula>
    </cfRule>
  </conditionalFormatting>
  <conditionalFormatting sqref="E15:F35">
    <cfRule type="containsText" dxfId="33" priority="12" stopIfTrue="1" operator="containsText" text="Mostly Bs">
      <formula>NOT(ISERROR(SEARCH("Mostly Bs",E15)))</formula>
    </cfRule>
  </conditionalFormatting>
  <conditionalFormatting sqref="E15:F35">
    <cfRule type="containsText" dxfId="32" priority="9" stopIfTrue="1" operator="containsText" text="Mostly Cs">
      <formula>NOT(ISERROR(SEARCH("Mostly Cs",E15)))</formula>
    </cfRule>
  </conditionalFormatting>
  <conditionalFormatting sqref="H15:H35">
    <cfRule type="containsText" dxfId="31" priority="8" operator="containsText" text="Mostly As">
      <formula>NOT(ISERROR(SEARCH("Mostly As",H15)))</formula>
    </cfRule>
  </conditionalFormatting>
  <conditionalFormatting sqref="H15:H35">
    <cfRule type="containsText" dxfId="30" priority="4" stopIfTrue="1" operator="containsText" text="Mostly Ds">
      <formula>NOT(ISERROR(SEARCH("Mostly Ds",H15)))</formula>
    </cfRule>
    <cfRule type="containsText" dxfId="29" priority="5" stopIfTrue="1" operator="containsText" text="Mostly Cs">
      <formula>NOT(ISERROR(SEARCH("Mostly Cs",H15)))</formula>
    </cfRule>
    <cfRule type="containsText" dxfId="28" priority="7" stopIfTrue="1" operator="containsText" text="Mostly Bs">
      <formula>NOT(ISERROR(SEARCH("Mostly Bs",H15)))</formula>
    </cfRule>
  </conditionalFormatting>
  <conditionalFormatting sqref="H15:H35">
    <cfRule type="containsText" dxfId="27" priority="6" stopIfTrue="1" operator="containsText" text="Mostly Bs">
      <formula>NOT(ISERROR(SEARCH("Mostly Bs",H15)))</formula>
    </cfRule>
  </conditionalFormatting>
  <conditionalFormatting sqref="H15:H35">
    <cfRule type="containsText" dxfId="26" priority="3" stopIfTrue="1" operator="containsText" text="Mostly Cs">
      <formula>NOT(ISERROR(SEARCH("Mostly Cs",H15)))</formula>
    </cfRule>
  </conditionalFormatting>
  <conditionalFormatting sqref="G15:G35">
    <cfRule type="containsText" dxfId="25" priority="1" stopIfTrue="1" operator="containsText" text="Mostly Bs">
      <formula>NOT(ISERROR(SEARCH("Mostly Bs",G15)))</formula>
    </cfRule>
    <cfRule type="containsText" dxfId="24" priority="2" operator="containsText" text="Mostly As">
      <formula>NOT(ISERROR(SEARCH("Mostly As",G15)))</formula>
    </cfRule>
  </conditionalFormatting>
  <dataValidations count="9">
    <dataValidation type="list" allowBlank="1" showInputMessage="1" showErrorMessage="1" sqref="C15:C35 F4:G4 C4" xr:uid="{AE79B336-0AAD-AA44-B7D0-979BA6755A2C}">
      <formula1>$C$8:$C$11</formula1>
    </dataValidation>
    <dataValidation type="list" allowBlank="1" showInputMessage="1" showErrorMessage="1" sqref="K15:K35" xr:uid="{9557A878-6301-054C-9CB8-37E6AC5D85BC}">
      <formula1>$K$8:$K$11</formula1>
    </dataValidation>
    <dataValidation type="list" allowBlank="1" showInputMessage="1" showErrorMessage="1" sqref="J15:J35" xr:uid="{62B590BC-E371-1B44-BC76-00E19DD1E484}">
      <formula1>$J$8:$J$11</formula1>
    </dataValidation>
    <dataValidation type="list" allowBlank="1" showInputMessage="1" showErrorMessage="1" sqref="I15:I35" xr:uid="{9422ED35-FEB7-6B48-A1F7-22F47226CE7D}">
      <formula1>$I$8:$I$11</formula1>
    </dataValidation>
    <dataValidation type="list" allowBlank="1" showInputMessage="1" showErrorMessage="1" sqref="H15:H35" xr:uid="{B3D08E8E-7DDC-C249-AA3F-B7128A950C0F}">
      <formula1>$H$8:$H$11</formula1>
    </dataValidation>
    <dataValidation type="list" allowBlank="1" showInputMessage="1" showErrorMessage="1" sqref="G15:G35" xr:uid="{6E972FE5-85BB-3948-88F6-26BD02B35C9E}">
      <formula1>$G$8:$G$11</formula1>
    </dataValidation>
    <dataValidation type="list" allowBlank="1" showInputMessage="1" showErrorMessage="1" sqref="F15:F35" xr:uid="{7E23908B-9C57-5E49-8F96-9BC665AB3F97}">
      <formula1>$F$8:$F$11</formula1>
    </dataValidation>
    <dataValidation type="list" allowBlank="1" showInputMessage="1" showErrorMessage="1" sqref="E15:E35" xr:uid="{D4B25B18-1139-FF41-9CD2-A111FB1D83F8}">
      <formula1>$E$8:$E$11</formula1>
    </dataValidation>
    <dataValidation type="list" allowBlank="1" showInputMessage="1" showErrorMessage="1" sqref="D15:D35" xr:uid="{25ABFCFA-36AC-3A4F-8EB7-E90E44D6BFF4}">
      <formula1>$D$8:$D$11</formula1>
    </dataValidation>
  </dataValidations>
  <hyperlinks>
    <hyperlink ref="N8" r:id="rId1" display="Fact Sheet - The role of principal officers and senior executives in supporting the object of the GIPA Act " xr:uid="{8EAB893C-7047-CB4F-A1F1-A1FDF25D8E0E}"/>
    <hyperlink ref="N9" r:id="rId2" xr:uid="{36A10559-800E-DF48-8A32-369ECDEB3A77}"/>
    <hyperlink ref="N10" r:id="rId3" xr:uid="{0C0C62B6-EE92-B849-8358-7B95A8835570}"/>
    <hyperlink ref="N11" r:id="rId4" xr:uid="{49BE7857-BAE4-744A-B5DD-067ABB3FBBE5}"/>
    <hyperlink ref="N12" r:id="rId5" xr:uid="{C49C4D84-22B3-5648-9D81-8FF5DBF99B8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7FF90-04E0-004C-B36D-31DA7EEA1CBE}">
  <sheetPr>
    <tabColor theme="3" tint="0.79998168889431442"/>
  </sheetPr>
  <dimension ref="A1:Z40"/>
  <sheetViews>
    <sheetView showGridLines="0" zoomScale="70" zoomScaleNormal="70" workbookViewId="0">
      <selection activeCell="A23" sqref="A23"/>
    </sheetView>
  </sheetViews>
  <sheetFormatPr defaultColWidth="0" defaultRowHeight="15.75" zeroHeight="1" x14ac:dyDescent="0.25"/>
  <cols>
    <col min="1" max="1" width="4.5" style="1" customWidth="1"/>
    <col min="2" max="2" width="11.5" style="1" customWidth="1"/>
    <col min="3" max="3" width="28" style="1" customWidth="1"/>
    <col min="4" max="11" width="13.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25" customHeight="1" thickBot="1" x14ac:dyDescent="0.3"/>
    <row r="2" spans="2:26" ht="35.1" customHeight="1" x14ac:dyDescent="0.25">
      <c r="B2" s="2" t="s">
        <v>78</v>
      </c>
      <c r="I2" s="100" t="s">
        <v>159</v>
      </c>
      <c r="J2" s="101"/>
      <c r="K2" s="102"/>
      <c r="N2" s="39" t="s">
        <v>2</v>
      </c>
      <c r="O2" s="14" t="s">
        <v>21</v>
      </c>
    </row>
    <row r="3" spans="2:26" ht="35.1" customHeight="1" thickBot="1" x14ac:dyDescent="0.3">
      <c r="I3" s="103"/>
      <c r="J3" s="104"/>
      <c r="K3" s="105"/>
      <c r="N3" s="40" t="s">
        <v>110</v>
      </c>
      <c r="O3" s="14" t="s">
        <v>109</v>
      </c>
    </row>
    <row r="4" spans="2:26" ht="35.1" customHeight="1" thickBot="1" x14ac:dyDescent="0.3">
      <c r="B4" s="17" t="s">
        <v>29</v>
      </c>
      <c r="C4" s="13" t="s">
        <v>2</v>
      </c>
      <c r="E4" s="17" t="s">
        <v>28</v>
      </c>
      <c r="F4" s="112" t="s">
        <v>5</v>
      </c>
      <c r="G4" s="113"/>
      <c r="I4" s="103"/>
      <c r="J4" s="104"/>
      <c r="K4" s="105"/>
      <c r="N4" s="41" t="s">
        <v>4</v>
      </c>
      <c r="O4" s="14" t="s">
        <v>22</v>
      </c>
    </row>
    <row r="5" spans="2:26" ht="35.1" customHeight="1" thickBot="1" x14ac:dyDescent="0.3">
      <c r="C5" s="3"/>
      <c r="F5" s="3"/>
      <c r="I5" s="106"/>
      <c r="J5" s="107"/>
      <c r="K5" s="108"/>
      <c r="N5" s="42" t="s">
        <v>5</v>
      </c>
      <c r="O5" s="14" t="s">
        <v>23</v>
      </c>
    </row>
    <row r="6" spans="2:26" ht="32.25" customHeight="1" x14ac:dyDescent="0.25">
      <c r="C6" s="3"/>
      <c r="F6" s="3"/>
    </row>
    <row r="7" spans="2:26" s="9" customFormat="1" ht="20.25" customHeight="1" x14ac:dyDescent="0.25">
      <c r="C7" s="10" t="s">
        <v>47</v>
      </c>
      <c r="D7" s="10" t="s">
        <v>31</v>
      </c>
      <c r="E7" s="10" t="s">
        <v>36</v>
      </c>
      <c r="F7" s="10" t="s">
        <v>37</v>
      </c>
      <c r="G7" s="10" t="str">
        <f>""</f>
        <v/>
      </c>
      <c r="H7" s="10" t="str">
        <f>""</f>
        <v/>
      </c>
      <c r="I7" s="10" t="str">
        <f>""</f>
        <v/>
      </c>
      <c r="J7" s="10" t="str">
        <f>""</f>
        <v/>
      </c>
      <c r="K7" s="10" t="str">
        <f>""</f>
        <v/>
      </c>
      <c r="N7" s="118" t="s">
        <v>46</v>
      </c>
      <c r="O7" s="119"/>
      <c r="P7" s="119"/>
      <c r="Q7" s="120"/>
    </row>
    <row r="8" spans="2:26" x14ac:dyDescent="0.25">
      <c r="C8" s="4" t="s">
        <v>5</v>
      </c>
      <c r="D8" s="4" t="s">
        <v>32</v>
      </c>
      <c r="E8" s="4" t="s">
        <v>32</v>
      </c>
      <c r="F8" s="4" t="s">
        <v>32</v>
      </c>
      <c r="G8" s="8"/>
      <c r="H8" s="8"/>
      <c r="I8" s="8"/>
      <c r="J8" s="8"/>
      <c r="K8" s="8"/>
      <c r="N8" s="31" t="s">
        <v>75</v>
      </c>
      <c r="O8" s="32"/>
      <c r="P8" s="32"/>
      <c r="Q8" s="33"/>
    </row>
    <row r="9" spans="2:26" x14ac:dyDescent="0.25">
      <c r="C9" s="5" t="s">
        <v>4</v>
      </c>
      <c r="D9" s="4" t="s">
        <v>32</v>
      </c>
      <c r="E9" s="4" t="s">
        <v>32</v>
      </c>
      <c r="F9" s="5" t="s">
        <v>35</v>
      </c>
      <c r="G9" s="8"/>
      <c r="H9" s="8"/>
      <c r="I9" s="8"/>
      <c r="J9" s="8"/>
      <c r="K9" s="8"/>
      <c r="N9" s="31" t="s">
        <v>73</v>
      </c>
      <c r="O9" s="32"/>
      <c r="P9" s="32"/>
      <c r="Q9" s="33"/>
    </row>
    <row r="10" spans="2:26" x14ac:dyDescent="0.25">
      <c r="C10" s="6" t="s">
        <v>3</v>
      </c>
      <c r="D10" s="4" t="s">
        <v>32</v>
      </c>
      <c r="E10" s="6" t="s">
        <v>35</v>
      </c>
      <c r="F10" s="6" t="s">
        <v>33</v>
      </c>
      <c r="G10" s="8"/>
      <c r="H10" s="8"/>
      <c r="I10" s="8"/>
      <c r="J10" s="8"/>
      <c r="K10" s="8"/>
      <c r="N10" s="31"/>
      <c r="O10" s="32"/>
      <c r="P10" s="32"/>
      <c r="Q10" s="33"/>
    </row>
    <row r="11" spans="2:26" x14ac:dyDescent="0.25">
      <c r="C11" s="7" t="s">
        <v>2</v>
      </c>
      <c r="D11" s="7" t="s">
        <v>35</v>
      </c>
      <c r="E11" s="7" t="s">
        <v>33</v>
      </c>
      <c r="F11" s="7" t="s">
        <v>34</v>
      </c>
      <c r="G11" s="8"/>
      <c r="H11" s="8"/>
      <c r="I11" s="8"/>
      <c r="J11" s="8"/>
      <c r="K11" s="8"/>
      <c r="N11" s="31"/>
      <c r="O11" s="29"/>
      <c r="P11" s="29"/>
      <c r="Q11" s="30"/>
    </row>
    <row r="12" spans="2:26" x14ac:dyDescent="0.25">
      <c r="N12" s="31"/>
      <c r="O12" s="29"/>
      <c r="P12" s="29"/>
      <c r="Q12" s="30"/>
    </row>
    <row r="13" spans="2:26" ht="18.75" x14ac:dyDescent="0.25">
      <c r="B13" s="109" t="s">
        <v>48</v>
      </c>
      <c r="C13" s="110"/>
      <c r="D13" s="110"/>
      <c r="E13" s="110"/>
      <c r="F13" s="110"/>
      <c r="G13" s="110"/>
      <c r="H13" s="110"/>
      <c r="I13" s="110"/>
      <c r="J13" s="110"/>
      <c r="K13" s="111"/>
      <c r="N13" s="31"/>
      <c r="O13" s="29"/>
      <c r="P13" s="29"/>
      <c r="Q13" s="30"/>
    </row>
    <row r="14" spans="2:26" s="3" customFormat="1" ht="20.25" customHeight="1" x14ac:dyDescent="0.25">
      <c r="B14" s="10" t="s">
        <v>24</v>
      </c>
      <c r="C14" s="19" t="s">
        <v>27</v>
      </c>
      <c r="D14" s="10" t="str">
        <f>D7</f>
        <v>Q1</v>
      </c>
      <c r="E14" s="10" t="str">
        <f t="shared" ref="E14:K14" si="0">E7</f>
        <v>Q2</v>
      </c>
      <c r="F14" s="10" t="str">
        <f t="shared" si="0"/>
        <v>Q3</v>
      </c>
      <c r="G14" s="10" t="str">
        <f t="shared" si="0"/>
        <v/>
      </c>
      <c r="H14" s="10" t="str">
        <f t="shared" si="0"/>
        <v/>
      </c>
      <c r="I14" s="10" t="str">
        <f t="shared" si="0"/>
        <v/>
      </c>
      <c r="J14" s="10" t="str">
        <f t="shared" si="0"/>
        <v/>
      </c>
      <c r="K14" s="10" t="str">
        <f t="shared" si="0"/>
        <v/>
      </c>
      <c r="N14" s="31"/>
      <c r="O14" s="35"/>
      <c r="P14" s="35"/>
      <c r="Q14" s="36"/>
      <c r="R14" s="1"/>
      <c r="S14" s="1"/>
      <c r="T14" s="1"/>
      <c r="U14" s="1"/>
      <c r="V14" s="1"/>
      <c r="W14" s="26"/>
      <c r="X14" s="26"/>
      <c r="Y14" s="26"/>
      <c r="Z14" s="26"/>
    </row>
    <row r="15" spans="2:26" ht="17.25" customHeight="1" x14ac:dyDescent="0.25">
      <c r="B15" s="27"/>
      <c r="C15" s="20"/>
      <c r="D15" s="18"/>
      <c r="E15" s="18"/>
      <c r="F15" s="18"/>
      <c r="G15" s="18"/>
      <c r="H15" s="18"/>
      <c r="I15" s="18"/>
      <c r="J15" s="18"/>
      <c r="K15" s="18"/>
      <c r="N15" s="28"/>
      <c r="O15" s="29"/>
      <c r="P15" s="29"/>
      <c r="Q15" s="30"/>
      <c r="W15" s="26"/>
      <c r="X15" s="26"/>
      <c r="Y15" s="26"/>
      <c r="Z15" s="26"/>
    </row>
    <row r="16" spans="2:26" ht="15.95" customHeight="1" x14ac:dyDescent="0.25">
      <c r="B16" s="27"/>
      <c r="C16" s="20"/>
      <c r="D16" s="18"/>
      <c r="E16" s="18"/>
      <c r="F16" s="18"/>
      <c r="G16" s="18"/>
      <c r="H16" s="18"/>
      <c r="I16" s="18"/>
      <c r="J16" s="18"/>
      <c r="K16" s="18"/>
      <c r="N16" s="28"/>
      <c r="O16" s="29"/>
      <c r="P16" s="29"/>
      <c r="Q16" s="30"/>
      <c r="W16" s="26"/>
      <c r="X16" s="26"/>
      <c r="Y16" s="26"/>
      <c r="Z16" s="26"/>
    </row>
    <row r="17" spans="2:19" x14ac:dyDescent="0.25">
      <c r="B17" s="27"/>
      <c r="C17" s="20"/>
      <c r="D17" s="18"/>
      <c r="E17" s="18"/>
      <c r="F17" s="18"/>
      <c r="G17" s="18"/>
      <c r="H17" s="18"/>
      <c r="I17" s="18"/>
      <c r="J17" s="18"/>
      <c r="K17" s="18"/>
    </row>
    <row r="18" spans="2:19" x14ac:dyDescent="0.25">
      <c r="B18" s="27"/>
      <c r="C18" s="20"/>
      <c r="D18" s="18"/>
      <c r="E18" s="18"/>
      <c r="F18" s="18"/>
      <c r="G18" s="18"/>
      <c r="H18" s="18"/>
      <c r="I18" s="18"/>
      <c r="J18" s="18"/>
      <c r="K18" s="18"/>
    </row>
    <row r="19" spans="2:19" ht="18.95" customHeight="1" x14ac:dyDescent="0.25">
      <c r="B19" s="27"/>
      <c r="C19" s="20"/>
      <c r="D19" s="18"/>
      <c r="E19" s="18"/>
      <c r="F19" s="18"/>
      <c r="G19" s="18"/>
      <c r="H19" s="18"/>
      <c r="I19" s="18"/>
      <c r="J19" s="18"/>
      <c r="K19" s="18"/>
      <c r="N19" s="114" t="s">
        <v>83</v>
      </c>
      <c r="O19" s="115"/>
      <c r="P19" s="115"/>
      <c r="Q19" s="115"/>
      <c r="R19" s="115"/>
      <c r="S19" s="115"/>
    </row>
    <row r="20" spans="2:19" ht="16.5" thickBot="1" x14ac:dyDescent="0.3">
      <c r="B20" s="27"/>
      <c r="C20" s="20"/>
      <c r="D20" s="18"/>
      <c r="E20" s="18"/>
      <c r="F20" s="18"/>
      <c r="G20" s="18"/>
      <c r="H20" s="18"/>
      <c r="I20" s="18"/>
      <c r="J20" s="18"/>
      <c r="K20" s="18"/>
      <c r="N20" s="21" t="s">
        <v>25</v>
      </c>
      <c r="O20" s="21" t="s">
        <v>26</v>
      </c>
      <c r="P20" s="21" t="s">
        <v>143</v>
      </c>
      <c r="Q20" s="21" t="s">
        <v>124</v>
      </c>
      <c r="R20" s="21" t="s">
        <v>125</v>
      </c>
      <c r="S20" s="21" t="s">
        <v>126</v>
      </c>
    </row>
    <row r="21" spans="2:19" x14ac:dyDescent="0.25">
      <c r="B21" s="27"/>
      <c r="C21" s="20"/>
      <c r="D21" s="18"/>
      <c r="E21" s="18"/>
      <c r="F21" s="18"/>
      <c r="G21" s="18"/>
      <c r="H21" s="18"/>
      <c r="I21" s="18"/>
      <c r="J21" s="18"/>
      <c r="K21" s="18"/>
      <c r="N21" s="22"/>
      <c r="O21" s="22"/>
      <c r="P21" s="23"/>
      <c r="Q21" s="23"/>
      <c r="R21" s="23"/>
      <c r="S21" s="23"/>
    </row>
    <row r="22" spans="2:19" x14ac:dyDescent="0.25">
      <c r="B22" s="27"/>
      <c r="C22" s="20"/>
      <c r="D22" s="18"/>
      <c r="E22" s="18"/>
      <c r="F22" s="18"/>
      <c r="G22" s="18"/>
      <c r="H22" s="18"/>
      <c r="I22" s="18"/>
      <c r="J22" s="18"/>
      <c r="K22" s="18"/>
      <c r="N22" s="24"/>
      <c r="O22" s="24"/>
      <c r="P22" s="25"/>
      <c r="Q22" s="25"/>
      <c r="R22" s="25"/>
      <c r="S22" s="25"/>
    </row>
    <row r="23" spans="2:19" x14ac:dyDescent="0.25">
      <c r="B23" s="27"/>
      <c r="C23" s="20"/>
      <c r="D23" s="18"/>
      <c r="E23" s="18"/>
      <c r="F23" s="18"/>
      <c r="G23" s="18"/>
      <c r="H23" s="18"/>
      <c r="I23" s="18"/>
      <c r="J23" s="18"/>
      <c r="K23" s="18"/>
      <c r="N23" s="24"/>
      <c r="O23" s="24"/>
      <c r="P23" s="25"/>
      <c r="Q23" s="25"/>
      <c r="R23" s="25"/>
      <c r="S23" s="25"/>
    </row>
    <row r="24" spans="2:19" x14ac:dyDescent="0.25">
      <c r="B24" s="27"/>
      <c r="C24" s="20"/>
      <c r="D24" s="18"/>
      <c r="E24" s="18"/>
      <c r="F24" s="18"/>
      <c r="G24" s="18"/>
      <c r="H24" s="18"/>
      <c r="I24" s="18"/>
      <c r="J24" s="18"/>
      <c r="K24" s="18"/>
      <c r="N24" s="24"/>
      <c r="O24" s="24"/>
      <c r="P24" s="25"/>
      <c r="Q24" s="25"/>
      <c r="R24" s="25"/>
      <c r="S24" s="25"/>
    </row>
    <row r="25" spans="2:19" x14ac:dyDescent="0.25">
      <c r="B25" s="27"/>
      <c r="C25" s="20"/>
      <c r="D25" s="18"/>
      <c r="E25" s="18"/>
      <c r="F25" s="18"/>
      <c r="G25" s="18"/>
      <c r="H25" s="18"/>
      <c r="I25" s="18"/>
      <c r="J25" s="18"/>
      <c r="K25" s="18"/>
      <c r="N25" s="24"/>
      <c r="O25" s="24"/>
      <c r="P25" s="25"/>
      <c r="Q25" s="25"/>
      <c r="R25" s="25"/>
      <c r="S25" s="25"/>
    </row>
    <row r="26" spans="2:19" x14ac:dyDescent="0.25">
      <c r="B26" s="27"/>
      <c r="C26" s="20"/>
      <c r="D26" s="18"/>
      <c r="E26" s="18"/>
      <c r="F26" s="18"/>
      <c r="G26" s="18"/>
      <c r="H26" s="18"/>
      <c r="I26" s="18"/>
      <c r="J26" s="18"/>
      <c r="K26" s="18"/>
      <c r="N26" s="24"/>
      <c r="O26" s="24"/>
      <c r="P26" s="25"/>
      <c r="Q26" s="25"/>
      <c r="R26" s="25"/>
      <c r="S26" s="25"/>
    </row>
    <row r="27" spans="2:19" x14ac:dyDescent="0.25">
      <c r="B27" s="27"/>
      <c r="C27" s="20"/>
      <c r="D27" s="18"/>
      <c r="E27" s="18"/>
      <c r="F27" s="18"/>
      <c r="G27" s="18"/>
      <c r="H27" s="18"/>
      <c r="I27" s="18"/>
      <c r="J27" s="18"/>
      <c r="K27" s="18"/>
      <c r="N27" s="24"/>
      <c r="O27" s="24"/>
      <c r="P27" s="25"/>
      <c r="Q27" s="25"/>
      <c r="R27" s="25"/>
      <c r="S27" s="25"/>
    </row>
    <row r="28" spans="2:19" x14ac:dyDescent="0.25">
      <c r="B28" s="27"/>
      <c r="C28" s="20"/>
      <c r="D28" s="18"/>
      <c r="E28" s="18"/>
      <c r="F28" s="18"/>
      <c r="G28" s="18"/>
      <c r="H28" s="18"/>
      <c r="I28" s="18"/>
      <c r="J28" s="18"/>
      <c r="K28" s="18"/>
      <c r="N28" s="24"/>
      <c r="O28" s="24"/>
      <c r="P28" s="25"/>
      <c r="Q28" s="25"/>
      <c r="R28" s="25"/>
      <c r="S28" s="25"/>
    </row>
    <row r="29" spans="2:19" x14ac:dyDescent="0.25">
      <c r="B29" s="27"/>
      <c r="C29" s="20"/>
      <c r="D29" s="18"/>
      <c r="E29" s="18"/>
      <c r="F29" s="18"/>
      <c r="G29" s="18"/>
      <c r="H29" s="18"/>
      <c r="I29" s="18"/>
      <c r="J29" s="18"/>
      <c r="K29" s="18"/>
      <c r="N29" s="24"/>
      <c r="O29" s="24"/>
      <c r="P29" s="25"/>
      <c r="Q29" s="25"/>
      <c r="R29" s="25"/>
      <c r="S29" s="25"/>
    </row>
    <row r="30" spans="2:19" x14ac:dyDescent="0.25">
      <c r="B30" s="27"/>
      <c r="C30" s="20"/>
      <c r="D30" s="18"/>
      <c r="E30" s="18"/>
      <c r="F30" s="18"/>
      <c r="G30" s="18"/>
      <c r="H30" s="18"/>
      <c r="I30" s="18"/>
      <c r="J30" s="18"/>
      <c r="K30" s="18"/>
      <c r="N30" s="24"/>
      <c r="O30" s="24"/>
      <c r="P30" s="25"/>
      <c r="Q30" s="25"/>
      <c r="R30" s="25"/>
      <c r="S30" s="25"/>
    </row>
    <row r="31" spans="2:19" x14ac:dyDescent="0.25">
      <c r="B31" s="27"/>
      <c r="C31" s="20"/>
      <c r="D31" s="18"/>
      <c r="E31" s="18"/>
      <c r="F31" s="18"/>
      <c r="G31" s="18"/>
      <c r="H31" s="18"/>
      <c r="I31" s="18"/>
      <c r="J31" s="18"/>
      <c r="K31" s="18"/>
      <c r="N31" s="24"/>
      <c r="O31" s="24"/>
      <c r="P31" s="25"/>
      <c r="Q31" s="25"/>
      <c r="R31" s="25"/>
      <c r="S31" s="25"/>
    </row>
    <row r="32" spans="2:19" x14ac:dyDescent="0.25">
      <c r="B32" s="27"/>
      <c r="C32" s="20"/>
      <c r="D32" s="18"/>
      <c r="E32" s="18"/>
      <c r="F32" s="18"/>
      <c r="G32" s="18"/>
      <c r="H32" s="18"/>
      <c r="I32" s="18"/>
      <c r="J32" s="18"/>
      <c r="K32" s="18"/>
      <c r="N32" s="24"/>
      <c r="O32" s="24"/>
      <c r="P32" s="25"/>
      <c r="Q32" s="25"/>
      <c r="R32" s="25"/>
      <c r="S32" s="25"/>
    </row>
    <row r="33" spans="2:19" x14ac:dyDescent="0.25">
      <c r="B33" s="27"/>
      <c r="C33" s="20"/>
      <c r="D33" s="18"/>
      <c r="E33" s="18"/>
      <c r="F33" s="18"/>
      <c r="G33" s="18"/>
      <c r="H33" s="18"/>
      <c r="I33" s="18"/>
      <c r="J33" s="18"/>
      <c r="K33" s="18"/>
      <c r="N33" s="24"/>
      <c r="O33" s="24"/>
      <c r="P33" s="25"/>
      <c r="Q33" s="25"/>
      <c r="R33" s="25"/>
      <c r="S33" s="25"/>
    </row>
    <row r="34" spans="2:19" x14ac:dyDescent="0.25">
      <c r="B34" s="27"/>
      <c r="C34" s="20"/>
      <c r="D34" s="18"/>
      <c r="E34" s="18"/>
      <c r="F34" s="18"/>
      <c r="G34" s="18"/>
      <c r="H34" s="18"/>
      <c r="I34" s="18"/>
      <c r="J34" s="18"/>
      <c r="K34" s="18"/>
      <c r="N34" s="24"/>
      <c r="O34" s="24"/>
      <c r="P34" s="25"/>
      <c r="Q34" s="25"/>
      <c r="R34" s="25"/>
      <c r="S34" s="25"/>
    </row>
    <row r="35" spans="2:19" x14ac:dyDescent="0.25">
      <c r="B35" s="27"/>
      <c r="C35" s="20"/>
      <c r="D35" s="18"/>
      <c r="E35" s="18"/>
      <c r="F35" s="18"/>
      <c r="G35" s="18"/>
      <c r="H35" s="18"/>
      <c r="I35" s="18"/>
      <c r="J35" s="18"/>
      <c r="K35" s="18"/>
      <c r="N35" s="24"/>
      <c r="O35" s="24"/>
      <c r="P35" s="25"/>
      <c r="Q35" s="25"/>
      <c r="R35" s="25"/>
      <c r="S35" s="25"/>
    </row>
    <row r="36" spans="2:19" ht="16.5" thickBot="1" x14ac:dyDescent="0.3"/>
    <row r="37" spans="2:19" ht="33.950000000000003" customHeight="1" x14ac:dyDescent="0.25">
      <c r="B37" s="100" t="s">
        <v>142</v>
      </c>
      <c r="C37" s="101"/>
      <c r="D37" s="101"/>
      <c r="E37" s="101"/>
      <c r="F37" s="101"/>
      <c r="G37" s="101"/>
      <c r="H37" s="101"/>
      <c r="I37" s="101"/>
      <c r="J37" s="101"/>
      <c r="K37" s="102"/>
      <c r="N37" s="100" t="s">
        <v>127</v>
      </c>
      <c r="O37" s="101"/>
      <c r="P37" s="101"/>
      <c r="Q37" s="102"/>
    </row>
    <row r="38" spans="2:19" ht="33.950000000000003" customHeight="1" thickBot="1" x14ac:dyDescent="0.3">
      <c r="B38" s="103"/>
      <c r="C38" s="104"/>
      <c r="D38" s="104"/>
      <c r="E38" s="104"/>
      <c r="F38" s="104"/>
      <c r="G38" s="104"/>
      <c r="H38" s="104"/>
      <c r="I38" s="104"/>
      <c r="J38" s="104"/>
      <c r="K38" s="105"/>
      <c r="N38" s="106"/>
      <c r="O38" s="107"/>
      <c r="P38" s="107"/>
      <c r="Q38" s="108"/>
    </row>
    <row r="39" spans="2:19" ht="33.950000000000003" customHeight="1" thickBot="1" x14ac:dyDescent="0.3">
      <c r="B39" s="106"/>
      <c r="C39" s="107"/>
      <c r="D39" s="107"/>
      <c r="E39" s="107"/>
      <c r="F39" s="107"/>
      <c r="G39" s="107"/>
      <c r="H39" s="107"/>
      <c r="I39" s="107"/>
      <c r="J39" s="107"/>
      <c r="K39" s="108"/>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23" priority="39" operator="containsText" text="Level 1">
      <formula>NOT(ISERROR(SEARCH("Level 1",C4)))</formula>
    </cfRule>
    <cfRule type="containsText" dxfId="22" priority="40" operator="containsText" text="Level 2">
      <formula>NOT(ISERROR(SEARCH("Level 2",C4)))</formula>
    </cfRule>
    <cfRule type="containsText" dxfId="21" priority="41" operator="containsText" text="Level 3">
      <formula>NOT(ISERROR(SEARCH("Level 3",C4)))</formula>
    </cfRule>
    <cfRule type="containsText" dxfId="20" priority="42" stopIfTrue="1" operator="containsText" text="Level 4">
      <formula>NOT(ISERROR(SEARCH("Level 4",C4)))</formula>
    </cfRule>
  </conditionalFormatting>
  <conditionalFormatting sqref="F4">
    <cfRule type="containsText" dxfId="19" priority="35" operator="containsText" text="Level 1">
      <formula>NOT(ISERROR(SEARCH("Level 1",F4)))</formula>
    </cfRule>
    <cfRule type="containsText" dxfId="18" priority="36" operator="containsText" text="Level 2">
      <formula>NOT(ISERROR(SEARCH("Level 2",F4)))</formula>
    </cfRule>
    <cfRule type="containsText" dxfId="17" priority="37" operator="containsText" text="Level 3">
      <formula>NOT(ISERROR(SEARCH("Level 3",F4)))</formula>
    </cfRule>
    <cfRule type="containsText" dxfId="16" priority="38" stopIfTrue="1" operator="containsText" text="Level 4">
      <formula>NOT(ISERROR(SEARCH("Level 4",F4)))</formula>
    </cfRule>
  </conditionalFormatting>
  <conditionalFormatting sqref="C15:C35">
    <cfRule type="containsText" dxfId="15" priority="31" operator="containsText" text="Level 1">
      <formula>NOT(ISERROR(SEARCH("Level 1",C15)))</formula>
    </cfRule>
    <cfRule type="containsText" dxfId="14" priority="32" operator="containsText" text="Level 2">
      <formula>NOT(ISERROR(SEARCH("Level 2",C15)))</formula>
    </cfRule>
    <cfRule type="containsText" dxfId="13" priority="33" operator="containsText" text="Level 3">
      <formula>NOT(ISERROR(SEARCH("Level 3",C15)))</formula>
    </cfRule>
    <cfRule type="containsText" dxfId="12" priority="34" stopIfTrue="1" operator="containsText" text="Level 4">
      <formula>NOT(ISERROR(SEARCH("Level 4",C15)))</formula>
    </cfRule>
  </conditionalFormatting>
  <conditionalFormatting sqref="D15:D35">
    <cfRule type="containsText" dxfId="11" priority="11" operator="containsText" text="Mostly Bs">
      <formula>NOT(ISERROR(SEARCH("Mostly Bs",D15)))</formula>
    </cfRule>
    <cfRule type="containsText" dxfId="10" priority="12" operator="containsText" text="Mostly As">
      <formula>NOT(ISERROR(SEARCH("Mostly As",D15)))</formula>
    </cfRule>
  </conditionalFormatting>
  <conditionalFormatting sqref="E15:E35">
    <cfRule type="containsText" dxfId="9" priority="10" operator="containsText" text="Mostly As">
      <formula>NOT(ISERROR(SEARCH("Mostly As",E15)))</formula>
    </cfRule>
  </conditionalFormatting>
  <conditionalFormatting sqref="E15:E35">
    <cfRule type="containsText" dxfId="8" priority="6" stopIfTrue="1" operator="containsText" text="Mostly Ds">
      <formula>NOT(ISERROR(SEARCH("Mostly Ds",E15)))</formula>
    </cfRule>
    <cfRule type="containsText" dxfId="7" priority="7" stopIfTrue="1" operator="containsText" text="Mostly Cs">
      <formula>NOT(ISERROR(SEARCH("Mostly Cs",E15)))</formula>
    </cfRule>
    <cfRule type="containsText" dxfId="6" priority="9" stopIfTrue="1" operator="containsText" text="Mostly Bs">
      <formula>NOT(ISERROR(SEARCH("Mostly Bs",E15)))</formula>
    </cfRule>
  </conditionalFormatting>
  <conditionalFormatting sqref="E15:E35">
    <cfRule type="containsText" dxfId="5" priority="8" stopIfTrue="1" operator="containsText" text="Mostly Bs">
      <formula>NOT(ISERROR(SEARCH("Mostly Bs",E15)))</formula>
    </cfRule>
  </conditionalFormatting>
  <conditionalFormatting sqref="E15:E35">
    <cfRule type="containsText" dxfId="4" priority="5" stopIfTrue="1" operator="containsText" text="Mostly Cs">
      <formula>NOT(ISERROR(SEARCH("Mostly Cs",E15)))</formula>
    </cfRule>
  </conditionalFormatting>
  <conditionalFormatting sqref="F15:F35">
    <cfRule type="containsText" dxfId="3" priority="4" operator="containsText" text="Mostly As">
      <formula>NOT(ISERROR(SEARCH("Mostly As",F15)))</formula>
    </cfRule>
  </conditionalFormatting>
  <conditionalFormatting sqref="F15:F35">
    <cfRule type="containsText" dxfId="2" priority="1" stopIfTrue="1" operator="containsText" text="Mostly Ds">
      <formula>NOT(ISERROR(SEARCH("Mostly Ds",F15)))</formula>
    </cfRule>
    <cfRule type="containsText" dxfId="1" priority="2" stopIfTrue="1" operator="containsText" text="Mostly Cs">
      <formula>NOT(ISERROR(SEARCH("Mostly Cs",F15)))</formula>
    </cfRule>
    <cfRule type="containsText" dxfId="0" priority="3" stopIfTrue="1" operator="containsText" text="Mostly Bs">
      <formula>NOT(ISERROR(SEARCH("Mostly Bs",F15)))</formula>
    </cfRule>
  </conditionalFormatting>
  <dataValidations count="9">
    <dataValidation type="list" allowBlank="1" showInputMessage="1" showErrorMessage="1" sqref="D15:D35" xr:uid="{6205119C-0BB9-D44D-BDD1-278C01F90162}">
      <formula1>$D$8:$D$11</formula1>
    </dataValidation>
    <dataValidation type="list" allowBlank="1" showInputMessage="1" showErrorMessage="1" sqref="E15:E35" xr:uid="{FAF51FF3-4343-7545-B81F-63021BA284F1}">
      <formula1>$E$8:$E$11</formula1>
    </dataValidation>
    <dataValidation type="list" allowBlank="1" showInputMessage="1" showErrorMessage="1" sqref="F15:F35" xr:uid="{637C6F9C-9FD6-8A48-8D56-E367863A6626}">
      <formula1>$F$8:$F$11</formula1>
    </dataValidation>
    <dataValidation type="list" allowBlank="1" showInputMessage="1" showErrorMessage="1" sqref="G15:G35" xr:uid="{3566380B-8A44-E746-A11C-447D58EFB621}">
      <formula1>$G$8:$G$11</formula1>
    </dataValidation>
    <dataValidation type="list" allowBlank="1" showInputMessage="1" showErrorMessage="1" sqref="H15:H35" xr:uid="{2E7B24BF-E15A-BF44-A39F-7E5E50E2FD9D}">
      <formula1>$H$8:$H$11</formula1>
    </dataValidation>
    <dataValidation type="list" allowBlank="1" showInputMessage="1" showErrorMessage="1" sqref="I15:I35" xr:uid="{49ED3357-746A-4848-91A4-F676CC7098AC}">
      <formula1>$I$8:$I$11</formula1>
    </dataValidation>
    <dataValidation type="list" allowBlank="1" showInputMessage="1" showErrorMessage="1" sqref="J15:J35" xr:uid="{0BE185EF-A4E5-B74F-A811-4992AE7E4D2D}">
      <formula1>$J$8:$J$11</formula1>
    </dataValidation>
    <dataValidation type="list" allowBlank="1" showInputMessage="1" showErrorMessage="1" sqref="K15:K35" xr:uid="{D12B739B-3304-A74A-BF58-865DD79C6C02}">
      <formula1>$K$8:$K$11</formula1>
    </dataValidation>
    <dataValidation type="list" allowBlank="1" showInputMessage="1" showErrorMessage="1" sqref="C15:C35 F4:G4 C4" xr:uid="{B8281CE8-B0F5-CD49-99D5-BF8443CD8232}">
      <formula1>$C$8:$C$11</formula1>
    </dataValidation>
  </dataValidations>
  <hyperlinks>
    <hyperlink ref="N8" r:id="rId1" xr:uid="{FDC61A68-BB8D-0E41-81E1-CF2C9CB48F6F}"/>
    <hyperlink ref="N9" r:id="rId2" display="Fact Sheet - The role of principal officers and senior executives in supporting the object of the GIPA Act " xr:uid="{050979E3-988E-C648-90BE-A29C251560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6A8A1-E570-9C42-9AC2-341B1E9FC56C}">
  <sheetPr>
    <tabColor theme="3" tint="-0.499984740745262"/>
  </sheetPr>
  <dimension ref="A1:C46"/>
  <sheetViews>
    <sheetView showGridLines="0" topLeftCell="B1" zoomScale="90" zoomScaleNormal="90" workbookViewId="0">
      <selection activeCell="B2" sqref="B2"/>
    </sheetView>
  </sheetViews>
  <sheetFormatPr defaultColWidth="0" defaultRowHeight="15.75" zeroHeight="1" x14ac:dyDescent="0.25"/>
  <cols>
    <col min="1" max="1" width="4.375" style="45" customWidth="1"/>
    <col min="2" max="2" width="223.875" style="44" customWidth="1"/>
    <col min="3" max="3" width="11" style="45" customWidth="1"/>
    <col min="4" max="16384" width="11" style="45" hidden="1"/>
  </cols>
  <sheetData>
    <row r="1" spans="2:3" ht="20.100000000000001" customHeight="1" x14ac:dyDescent="0.25"/>
    <row r="2" spans="2:3" ht="33.75" x14ac:dyDescent="0.25">
      <c r="B2" s="46" t="s">
        <v>176</v>
      </c>
    </row>
    <row r="3" spans="2:3" ht="16.5" thickBot="1" x14ac:dyDescent="0.3">
      <c r="B3" s="47"/>
      <c r="C3" s="48"/>
    </row>
    <row r="4" spans="2:3" ht="23.1" customHeight="1" x14ac:dyDescent="0.25">
      <c r="B4" s="49" t="s">
        <v>128</v>
      </c>
    </row>
    <row r="5" spans="2:3" ht="17.100000000000001" customHeight="1" x14ac:dyDescent="0.25">
      <c r="B5" s="44" t="s">
        <v>141</v>
      </c>
    </row>
    <row r="6" spans="2:3" ht="23.1" customHeight="1" x14ac:dyDescent="0.25">
      <c r="B6" s="49" t="s">
        <v>174</v>
      </c>
    </row>
    <row r="7" spans="2:3" ht="15" customHeight="1" x14ac:dyDescent="0.25">
      <c r="B7" s="43" t="s">
        <v>155</v>
      </c>
    </row>
    <row r="8" spans="2:3" x14ac:dyDescent="0.25">
      <c r="B8" s="43" t="s">
        <v>156</v>
      </c>
    </row>
    <row r="9" spans="2:3" x14ac:dyDescent="0.25">
      <c r="B9" s="50" t="s">
        <v>157</v>
      </c>
    </row>
    <row r="10" spans="2:3" ht="32.1" customHeight="1" x14ac:dyDescent="0.25">
      <c r="B10" s="49" t="s">
        <v>129</v>
      </c>
    </row>
    <row r="11" spans="2:3" ht="24.95" customHeight="1" x14ac:dyDescent="0.25">
      <c r="B11" s="44" t="s">
        <v>150</v>
      </c>
    </row>
    <row r="12" spans="2:3" ht="30" x14ac:dyDescent="0.25">
      <c r="B12" s="43" t="s">
        <v>173</v>
      </c>
    </row>
    <row r="13" spans="2:3" ht="24.95" customHeight="1" x14ac:dyDescent="0.25">
      <c r="B13" s="44" t="s">
        <v>144</v>
      </c>
    </row>
    <row r="14" spans="2:3" ht="60" x14ac:dyDescent="0.25">
      <c r="B14" s="43" t="s">
        <v>172</v>
      </c>
    </row>
    <row r="15" spans="2:3" ht="24.95" customHeight="1" x14ac:dyDescent="0.25">
      <c r="B15" s="44" t="s">
        <v>148</v>
      </c>
    </row>
    <row r="16" spans="2:3" x14ac:dyDescent="0.25">
      <c r="B16" s="43" t="s">
        <v>169</v>
      </c>
    </row>
    <row r="17" spans="2:2" ht="32.1" customHeight="1" x14ac:dyDescent="0.25">
      <c r="B17" s="49" t="s">
        <v>136</v>
      </c>
    </row>
    <row r="18" spans="2:2" ht="24.95" customHeight="1" x14ac:dyDescent="0.25">
      <c r="B18" s="44" t="s">
        <v>130</v>
      </c>
    </row>
    <row r="19" spans="2:2" ht="60" x14ac:dyDescent="0.25">
      <c r="B19" s="43" t="s">
        <v>175</v>
      </c>
    </row>
    <row r="20" spans="2:2" ht="24.95" customHeight="1" x14ac:dyDescent="0.25">
      <c r="B20" s="44" t="s">
        <v>131</v>
      </c>
    </row>
    <row r="21" spans="2:2" ht="45" x14ac:dyDescent="0.25">
      <c r="B21" s="43" t="s">
        <v>170</v>
      </c>
    </row>
    <row r="22" spans="2:2" ht="24.95" customHeight="1" x14ac:dyDescent="0.25">
      <c r="B22" s="44" t="s">
        <v>137</v>
      </c>
    </row>
    <row r="23" spans="2:2" ht="45" x14ac:dyDescent="0.25">
      <c r="B23" s="43" t="s">
        <v>145</v>
      </c>
    </row>
    <row r="24" spans="2:2" x14ac:dyDescent="0.25"/>
    <row r="25" spans="2:2" x14ac:dyDescent="0.25">
      <c r="B25" s="49" t="s">
        <v>138</v>
      </c>
    </row>
    <row r="26" spans="2:2" ht="24.95" customHeight="1" x14ac:dyDescent="0.25">
      <c r="B26" s="44" t="s">
        <v>132</v>
      </c>
    </row>
    <row r="27" spans="2:2" ht="30" x14ac:dyDescent="0.25">
      <c r="B27" s="43" t="s">
        <v>149</v>
      </c>
    </row>
    <row r="28" spans="2:2" ht="24.95" customHeight="1" x14ac:dyDescent="0.25">
      <c r="B28" s="44" t="s">
        <v>133</v>
      </c>
    </row>
    <row r="29" spans="2:2" ht="30" x14ac:dyDescent="0.25">
      <c r="B29" s="43" t="s">
        <v>171</v>
      </c>
    </row>
    <row r="30" spans="2:2" x14ac:dyDescent="0.25"/>
    <row r="31" spans="2:2" x14ac:dyDescent="0.25">
      <c r="B31" s="49" t="s">
        <v>139</v>
      </c>
    </row>
    <row r="32" spans="2:2" ht="24.95" customHeight="1" x14ac:dyDescent="0.25">
      <c r="B32" s="44" t="s">
        <v>134</v>
      </c>
    </row>
    <row r="33" spans="2:3" x14ac:dyDescent="0.25">
      <c r="B33" s="43" t="s">
        <v>146</v>
      </c>
    </row>
    <row r="34" spans="2:3" ht="24.95" customHeight="1" x14ac:dyDescent="0.25">
      <c r="B34" s="44" t="s">
        <v>135</v>
      </c>
    </row>
    <row r="35" spans="2:3" ht="30" x14ac:dyDescent="0.25">
      <c r="B35" s="43" t="s">
        <v>158</v>
      </c>
    </row>
    <row r="36" spans="2:3" ht="24.95" customHeight="1" x14ac:dyDescent="0.25">
      <c r="B36" s="44" t="s">
        <v>152</v>
      </c>
    </row>
    <row r="37" spans="2:3" ht="29.1" customHeight="1" x14ac:dyDescent="0.25">
      <c r="B37" s="43" t="s">
        <v>153</v>
      </c>
    </row>
    <row r="38" spans="2:3" ht="16.5" thickBot="1" x14ac:dyDescent="0.3">
      <c r="B38" s="47"/>
      <c r="C38" s="48"/>
    </row>
    <row r="39" spans="2:3" x14ac:dyDescent="0.25"/>
    <row r="40" spans="2:3" x14ac:dyDescent="0.25"/>
    <row r="41" spans="2:3" x14ac:dyDescent="0.25"/>
    <row r="42" spans="2:3" x14ac:dyDescent="0.25"/>
    <row r="43" spans="2:3" x14ac:dyDescent="0.25"/>
    <row r="44" spans="2:3" x14ac:dyDescent="0.25"/>
    <row r="45" spans="2:3" x14ac:dyDescent="0.25"/>
    <row r="46" spans="2:3"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D9133-54F7-FD43-BAB1-0B73F6CACAD3}">
  <sheetPr>
    <tabColor theme="3" tint="-0.249977111117893"/>
  </sheetPr>
  <dimension ref="A1:O22"/>
  <sheetViews>
    <sheetView showGridLines="0" zoomScale="70" zoomScaleNormal="70" workbookViewId="0">
      <selection activeCell="B5" sqref="B5"/>
    </sheetView>
  </sheetViews>
  <sheetFormatPr defaultColWidth="0" defaultRowHeight="15.75" zeroHeight="1" x14ac:dyDescent="0.25"/>
  <cols>
    <col min="1" max="1" width="4.375" style="1" customWidth="1"/>
    <col min="2" max="2" width="38.25" style="1" customWidth="1"/>
    <col min="3" max="3" width="50.875" style="1" customWidth="1"/>
    <col min="4" max="4" width="10" style="1" customWidth="1"/>
    <col min="5" max="5" width="50.875" style="1" customWidth="1"/>
    <col min="6" max="6" width="10" style="1" customWidth="1"/>
    <col min="7" max="7" width="50.875" style="1" customWidth="1"/>
    <col min="8" max="8" width="9.875" style="1" customWidth="1"/>
    <col min="9" max="9" width="50.875" style="1" customWidth="1"/>
    <col min="10" max="10" width="10" style="1" customWidth="1"/>
    <col min="11" max="11" width="5.5" style="1" customWidth="1"/>
    <col min="12" max="15" width="10.875" style="1" customWidth="1"/>
    <col min="16" max="16384" width="10.875" style="1" hidden="1"/>
  </cols>
  <sheetData>
    <row r="1" spans="2:14" ht="20.25" customHeight="1" x14ac:dyDescent="0.25"/>
    <row r="2" spans="2:14" ht="34.5" thickBot="1" x14ac:dyDescent="0.3">
      <c r="B2" s="2" t="s">
        <v>147</v>
      </c>
    </row>
    <row r="3" spans="2:14" ht="42" customHeight="1" x14ac:dyDescent="0.25">
      <c r="C3" s="73" t="s">
        <v>0</v>
      </c>
      <c r="D3" s="74"/>
      <c r="E3" s="74"/>
      <c r="F3" s="75"/>
      <c r="G3" s="76" t="s">
        <v>1</v>
      </c>
      <c r="H3" s="77"/>
      <c r="I3" s="77"/>
      <c r="J3" s="78"/>
      <c r="L3" s="79" t="s">
        <v>161</v>
      </c>
      <c r="M3" s="80"/>
      <c r="N3" s="81"/>
    </row>
    <row r="4" spans="2:14" ht="42" customHeight="1" x14ac:dyDescent="0.25">
      <c r="C4" s="88" t="s">
        <v>151</v>
      </c>
      <c r="D4" s="89"/>
      <c r="E4" s="89"/>
      <c r="F4" s="89"/>
      <c r="G4" s="89"/>
      <c r="H4" s="89"/>
      <c r="I4" s="89"/>
      <c r="J4" s="90"/>
      <c r="L4" s="82"/>
      <c r="M4" s="83"/>
      <c r="N4" s="84"/>
    </row>
    <row r="5" spans="2:14" s="11" customFormat="1" ht="28.5" x14ac:dyDescent="0.25">
      <c r="B5" s="51" t="s">
        <v>168</v>
      </c>
      <c r="C5" s="52" t="s">
        <v>2</v>
      </c>
      <c r="D5" s="52" t="s">
        <v>160</v>
      </c>
      <c r="E5" s="53" t="s">
        <v>110</v>
      </c>
      <c r="F5" s="53" t="s">
        <v>160</v>
      </c>
      <c r="G5" s="54" t="s">
        <v>4</v>
      </c>
      <c r="H5" s="54" t="s">
        <v>160</v>
      </c>
      <c r="I5" s="55" t="s">
        <v>5</v>
      </c>
      <c r="J5" s="55" t="s">
        <v>160</v>
      </c>
      <c r="L5" s="82"/>
      <c r="M5" s="83"/>
      <c r="N5" s="84"/>
    </row>
    <row r="6" spans="2:14" ht="75" x14ac:dyDescent="0.25">
      <c r="B6" s="16" t="s">
        <v>6</v>
      </c>
      <c r="C6" s="14" t="s">
        <v>94</v>
      </c>
      <c r="D6" s="15" t="str">
        <f>IF(AND(CLCurrent="Level 1 – Developing Foundations",CLTar="Level 1 – Developing Foundations"),"Target Met",IF(CLCurrent="Level 1 – Developing Foundations","Current",IF(CLTar="Level 1 – Developing Foundations","Target","")))</f>
        <v>Current</v>
      </c>
      <c r="E6" s="14" t="s">
        <v>102</v>
      </c>
      <c r="F6" s="15" t="str">
        <f>IF(AND(CLCurrent="Level 2 – Established Foundations",CLTar="Level 2 – Established Foundations"),"Target Met",IF(CLCurrent="Level 2 – Established Foundations","Current",IF(CLTar="Level 2 – Established Foundations","Target","")))</f>
        <v/>
      </c>
      <c r="G6" s="14" t="s">
        <v>111</v>
      </c>
      <c r="H6" s="15" t="str">
        <f>IF(AND(CLCurrent="Level 3 – Embedded Operations",CLTar="Level 3 – Embedded Operations"),"Target Met",IF(CLCurrent="Level 3 – Embedded Operations","Current",IF(CLTar="Level 3 – Embedded Operations","Target","")))</f>
        <v/>
      </c>
      <c r="I6" s="14" t="s">
        <v>115</v>
      </c>
      <c r="J6" s="15" t="str">
        <f>IF(AND(CLCurrent="Level 4 – Optimised Excellence",CLTar="Level 4 – Optimised Excellence"),"Target Met",IF(CLCurrent="Level 4 – Optimised Excellence","Current",IF(CLTar="Level 4 – Optimised Excellence","Target","")))</f>
        <v>Target</v>
      </c>
      <c r="L6" s="82"/>
      <c r="M6" s="83"/>
      <c r="N6" s="84"/>
    </row>
    <row r="7" spans="2:14" ht="60" x14ac:dyDescent="0.25">
      <c r="B7" s="16" t="s">
        <v>7</v>
      </c>
      <c r="C7" s="14" t="s">
        <v>95</v>
      </c>
      <c r="D7" s="15" t="str">
        <f>IF(AND(GCurrent="Level 1 – Developing Foundations",GTar="Level 1 – Developing Foundations"),"Target Met",IF(GCurrent="Level 1 – Developing Foundations","Current",IF(GTar="Level 1 – Developing Foundations","Target","")))</f>
        <v>Current</v>
      </c>
      <c r="E7" s="14" t="s">
        <v>103</v>
      </c>
      <c r="F7" s="15" t="str">
        <f>IF(AND(GCurrent="Level 2 – Established Foundations",GTar="Level 2 – Established Foundations"),"Target Met",IF(GCurrent="Level 2 – Established Foundations","Current",IF(GTar="Level 2 – Established Foundations","Target","")))</f>
        <v/>
      </c>
      <c r="G7" s="14" t="s">
        <v>112</v>
      </c>
      <c r="H7" s="15" t="str">
        <f>IF(AND(GCurrent="Level 3 – Embedded Operations",GTar="Level 3 – Embedded Operations"),"Target Met",IF(GCurrent="Level 3 – Embedded Operations","Current",IF(GTar="Level 3 – Embedded Operations","Target","")))</f>
        <v/>
      </c>
      <c r="I7" s="14" t="s">
        <v>116</v>
      </c>
      <c r="J7" s="15" t="str">
        <f>IF(AND(GCurrent="Level 4 – Optimised Excellence",GTar="Level 4 – Optimised Excellence"),"Target Met",IF(GCurrent="Level 4 – Optimised Excellence","Current",IF(GTar="Level 4 – Optimised Excellence","Target","")))</f>
        <v>Target</v>
      </c>
      <c r="L7" s="82"/>
      <c r="M7" s="83"/>
      <c r="N7" s="84"/>
    </row>
    <row r="8" spans="2:14" ht="105.75" thickBot="1" x14ac:dyDescent="0.3">
      <c r="B8" s="16" t="s">
        <v>8</v>
      </c>
      <c r="C8" s="14" t="s">
        <v>96</v>
      </c>
      <c r="D8" s="15" t="str">
        <f>IF(AND(OAICurrent="Level 1 – Developing Foundations",OAITar="Level 1 – Developing Foundations"),"Target Met",IF(OAICurrent="Level 1 – Developing Foundations","Current",IF(OAITar="Level 1 – Developing Foundations","Target","")))</f>
        <v>Current</v>
      </c>
      <c r="E8" s="14" t="s">
        <v>104</v>
      </c>
      <c r="F8" s="15" t="str">
        <f>IF(AND(OAICurrent="Level 2 – Established Foundations",OAITar="Level 2 – Established Foundations"),"Target Met",IF(OAICurrent="Level 2 – Established Foundations","Current",IF(OAITar="Level 2 – Established Foundations","Target","")))</f>
        <v/>
      </c>
      <c r="G8" s="14" t="s">
        <v>9</v>
      </c>
      <c r="H8" s="15" t="str">
        <f>IF(AND(OAICurrent="Level 3 – Embedded Operations",OAITar="Level 3 – Embedded Operations"),"Target Met",IF(OAICurrent="Level 3 – Embedded Operations","Current",IF(OAITar="Level 3 – Embedded Operations","Target","")))</f>
        <v/>
      </c>
      <c r="I8" s="14" t="s">
        <v>117</v>
      </c>
      <c r="J8" s="15" t="str">
        <f>IF(AND(OAICurrent="Level 4 – Optimised Excellence",OAITar="Level 4 – Optimised Excellence"),"Target Met",IF(OAICurrent="Level 4 – Optimised Excellence","Current",IF(OAITar="Level 4 – Optimised Excellence","Target","")))</f>
        <v>Target</v>
      </c>
      <c r="L8" s="85"/>
      <c r="M8" s="86"/>
      <c r="N8" s="87"/>
    </row>
    <row r="9" spans="2:14" ht="105" x14ac:dyDescent="0.25">
      <c r="B9" s="16" t="s">
        <v>45</v>
      </c>
      <c r="C9" s="14" t="s">
        <v>97</v>
      </c>
      <c r="D9" s="15" t="str">
        <f>IF(AND(CRCurrent="Level 1 – Developing Foundations",CRTar="Level 1 – Developing Foundations"),"Target Met",IF(CRCurrent="Level 1 – Developing Foundations","Current",IF(CRTar="Level 1 – Developing Foundations","Target","")))</f>
        <v>Current</v>
      </c>
      <c r="E9" s="14" t="s">
        <v>105</v>
      </c>
      <c r="F9" s="15" t="str">
        <f>IF(AND(CRCurrent="Level 2 – Established Foundations",CRTar="Level 2 – Established Foundations"),"Target Met",IF(CRCurrent="Level 2 – Established Foundations","Current",IF(CRTar="Level 2 – Established Foundations","Target","")))</f>
        <v/>
      </c>
      <c r="G9" s="14" t="s">
        <v>10</v>
      </c>
      <c r="H9" s="15" t="str">
        <f>IF(AND(CRCurrent="Level 3 – Embedded Operations",CRTar="Level 3 – Embedded Operations"),"Target Met",IF(CRCurrent="Level 3 – Embedded Operations","Current",IF(CRTar="Level 3 – Embedded Operations","Target","")))</f>
        <v/>
      </c>
      <c r="I9" s="14" t="s">
        <v>11</v>
      </c>
      <c r="J9" s="15" t="str">
        <f>IF(AND(CRCurrent="Level 4 – Optimised Excellence",CRTar="Level 4 – Optimised Excellence"),"Target Met",IF(CRCurrent="Level 4 – Optimised Excellence","Current",IF(CRTar="Level 4 – Optimised Excellence","Target","")))</f>
        <v>Target</v>
      </c>
    </row>
    <row r="10" spans="2:14" ht="120" x14ac:dyDescent="0.25">
      <c r="B10" s="16" t="s">
        <v>12</v>
      </c>
      <c r="C10" s="14" t="s">
        <v>13</v>
      </c>
      <c r="D10" s="15" t="str">
        <f>IF(AND(APRCurrent="Level 1 – Developing Foundations",APRTar="Level 1 – Developing Foundations"),"Target Met",IF(APRCurrent="Level 1 – Developing Foundations","Current",IF(APRTar="Level 1 – Developing Foundations","Target","")))</f>
        <v>Current</v>
      </c>
      <c r="E10" s="14" t="s">
        <v>14</v>
      </c>
      <c r="F10" s="15" t="str">
        <f>IF(AND(APRCurrent="Level 2 – Established Foundations",APRTar="Level 2 – Established Foundations"),"Target Met",IF(APRCurrent="Level 2 – Established Foundations","Current",IF(APRTar="Level 2 – Established Foundations","Target","")))</f>
        <v/>
      </c>
      <c r="G10" s="14" t="s">
        <v>15</v>
      </c>
      <c r="H10" s="15" t="str">
        <f>IF(AND(APRCurrent="Level 3 – Embedded Operations",APRTar="Level 3 – Embedded Operations"),"Target Met",IF(APRCurrent="Level 3 – Embedded Operations","Current",IF(APRTar="Level 3 – Embedded Operations","Target","")))</f>
        <v/>
      </c>
      <c r="I10" s="14" t="s">
        <v>118</v>
      </c>
      <c r="J10" s="15" t="str">
        <f>IF(AND(APRCurrent="Level 4 – Optimised Excellence",APRTar="Level 4 – Optimised Excellence"),"Target Met",IF(APRCurrent="Level 4 – Optimised Excellence","Current",IF(APRTar="Level 4 – Optimised Excellence","Target","")))</f>
        <v>Target</v>
      </c>
    </row>
    <row r="11" spans="2:14" ht="75" x14ac:dyDescent="0.25">
      <c r="B11" s="16" t="s">
        <v>16</v>
      </c>
      <c r="C11" s="14" t="s">
        <v>98</v>
      </c>
      <c r="D11" s="15" t="str">
        <f>IF(AND(IRCurrent="Level 1 – Developing Foundations",IRTar="Level 1 – Developing Foundations"),"Target Met",IF(IRCurrent="Level 1 – Developing Foundations","Current",IF(IRTar="Level 1 – Developing Foundations","Target","")))</f>
        <v>Current</v>
      </c>
      <c r="E11" s="14" t="s">
        <v>17</v>
      </c>
      <c r="F11" s="15" t="str">
        <f>IF(AND(IRCurrent="Level 2 – Established Foundations",IRTar="Level 2 – Established Foundations"),"Target Met",IF(IRCurrent="Level 2 – Established Foundations","Current",IF(IRTar="Level 2 – Established Foundations","Target","")))</f>
        <v/>
      </c>
      <c r="G11" s="14" t="s">
        <v>121</v>
      </c>
      <c r="H11" s="15" t="str">
        <f>IF(AND(IRCurrent="Level 3 – Embedded Operations",IRTar="Level 3 – Embedded Operations"),"Target Met",IF(IRCurrent="Level 3 – Embedded Operations","Current",IF(IRTar="Level 3 – Embedded Operations","Target","")))</f>
        <v/>
      </c>
      <c r="I11" s="14" t="s">
        <v>123</v>
      </c>
      <c r="J11" s="15" t="str">
        <f>IF(AND(IRCurrent="Level 4 – Optimised Excellence",IRTar="Level 4 – Optimised Excellence"),"Target Met",IF(IRCurrent="Level 4 – Optimised Excellence","Current",IF(IRTar="Level 4 – Optimised Excellence","Target","")))</f>
        <v>Target</v>
      </c>
    </row>
    <row r="12" spans="2:14" ht="150" customHeight="1" x14ac:dyDescent="0.25">
      <c r="B12" s="16" t="s">
        <v>92</v>
      </c>
      <c r="C12" s="14" t="s">
        <v>99</v>
      </c>
      <c r="D12" s="15" t="str">
        <f>IF(AND(FACurrent="Level 1 – Developing Foundations",FATar="Level 1 – Developing Foundations"),"Target Met",IF(FACurrent="Level 1 – Developing Foundations","Current",IF(FATar="Level 1 – Developing Foundations","Target","")))</f>
        <v>Current</v>
      </c>
      <c r="E12" s="14" t="s">
        <v>106</v>
      </c>
      <c r="F12" s="15" t="str">
        <f>IF(AND(FACurrent="Level 2 – Established Foundations",FATar="Level 2 – Established Foundations"),"Target Met",IF(FACurrent="Level 2 – Established Foundations","Current",IF(FATar="Level 2 – Established Foundations","Target","")))</f>
        <v/>
      </c>
      <c r="G12" s="14" t="s">
        <v>113</v>
      </c>
      <c r="H12" s="15" t="str">
        <f>IF(AND(FACurrent="Level 3 – Embedded Operations",FATar="Level 3 – Embedded Operations"),"Target Met",IF(FACurrent="Level 3 – Embedded Operations","Current",IF(FATar="Level 3 – Embedded Operations","Target","")))</f>
        <v/>
      </c>
      <c r="I12" s="14" t="s">
        <v>119</v>
      </c>
      <c r="J12" s="15" t="str">
        <f>IF(AND(FACurrent="Level 4 – Optimised Excellence",FATar="Level 4 – Optimised Excellence"),"Target Met",IF(FACurrent="Level 4 – Optimised Excellence","Current",IF(FATar="Level 4 – Optimised Excellence","Target","")))</f>
        <v>Target</v>
      </c>
    </row>
    <row r="13" spans="2:14" ht="90" x14ac:dyDescent="0.25">
      <c r="B13" s="16" t="s">
        <v>93</v>
      </c>
      <c r="C13" s="14" t="s">
        <v>100</v>
      </c>
      <c r="D13" s="15" t="str">
        <f>IF(AND(DLCurrent="Level 1 – Developing Foundations",DLTar="Level 1 – Developing Foundations"),"Target Met",IF(DLCurrent="Level 1 – Developing Foundations","Current",IF(DLTar="Level 1 – Developing Foundations","Target","")))</f>
        <v>Current</v>
      </c>
      <c r="E13" s="14" t="s">
        <v>107</v>
      </c>
      <c r="F13" s="15" t="str">
        <f>IF(AND(DLCurrent="Level 2 – Established Foundations",DLTar="Level 2 – Established Foundations"),"Target Met",IF(DLCurrent="Level 2 – Established Foundations","Current",IF(DLTar="Level 2 – Established Foundations","Target","")))</f>
        <v/>
      </c>
      <c r="G13" s="14" t="s">
        <v>114</v>
      </c>
      <c r="H13" s="15" t="str">
        <f>IF(AND(DLCurrent="Level 3 – Embedded Operations",DLTar="Level 3 – Embedded Operations"),"Target Met",IF(DLCurrent="Level 3 – Embedded Operations","Current",IF(DLTar="Level 3 – Embedded Operations","Target","")))</f>
        <v/>
      </c>
      <c r="I13" s="14" t="s">
        <v>120</v>
      </c>
      <c r="J13" s="15" t="str">
        <f>IF(AND(DLCurrent="Level 4 – Optimised Excellence",DLTar="Level 4 – Optimised Excellence"),"Target Met",IF(DLCurrent="Level 4 – Optimised Excellence","Current",IF(DLTar="Level 4 – Optimised Excellence","Target","")))</f>
        <v>Target</v>
      </c>
    </row>
    <row r="14" spans="2:14" ht="105" x14ac:dyDescent="0.25">
      <c r="B14" s="16" t="s">
        <v>18</v>
      </c>
      <c r="C14" s="14" t="s">
        <v>101</v>
      </c>
      <c r="D14" s="15" t="str">
        <f>IF(AND(STSCurrent="Level 1 – Developing Foundations",STSTar="Level 1 – Developing Foundations"),"Target Met",IF(STSCurrent="Level 1 – Developing Foundations","Current",IF(STSTar="Level 1 – Developing Foundations","Target","")))</f>
        <v>Current</v>
      </c>
      <c r="E14" s="14" t="s">
        <v>108</v>
      </c>
      <c r="F14" s="15" t="str">
        <f>IF(AND(STSCurrent="Level 2 – Established Foundations",STSTar="Level 2 – Established Foundations"),"Target Met",IF(STSCurrent="Level 2 – Established Foundations","Current",IF(STSTar="Level 2 – Established Foundations","Target","")))</f>
        <v/>
      </c>
      <c r="G14" s="14" t="s">
        <v>122</v>
      </c>
      <c r="H14" s="15" t="str">
        <f>IF(AND(STSCurrent="Level 3 – Embedded Operations",STSTar="Level 3 – Embedded Operations"),"Target Met",IF(STSCurrent="Level 3 – Embedded Operations","Current",IF(STSTar="Level 3 – Embedded Operations","Target","")))</f>
        <v/>
      </c>
      <c r="I14" s="14" t="s">
        <v>19</v>
      </c>
      <c r="J14" s="15" t="str">
        <f>IF(AND(STSCurrent="Level 4 – Optimised Excellence",STSTar="Level 4 – Optimised Excellence"),"Target Met",IF(STSCurrent="Level 4 – Optimised Excellence","Current",IF(STSTar="Level 4 – Optimised Excellence","Target","")))</f>
        <v>Target</v>
      </c>
    </row>
    <row r="15" spans="2:14" ht="75" x14ac:dyDescent="0.25">
      <c r="B15" s="16" t="s">
        <v>20</v>
      </c>
      <c r="C15" s="14" t="s">
        <v>21</v>
      </c>
      <c r="D15" s="15" t="str">
        <f>IF(AND(GFCurrent="Level 1 – Developing Foundations",GFTar="Level 1 – Developing Foundations"),"Target Met",IF(GFCurrent="Level 1 – Developing Foundations","Current",IF(GFTar="Level 1 – Developing Foundations","Target","")))</f>
        <v>Current</v>
      </c>
      <c r="E15" s="14" t="s">
        <v>109</v>
      </c>
      <c r="F15" s="15" t="str">
        <f>IF(AND(GFCurrent="Level 2 – Established Foundations",GFTar="Level 2 – Established Foundations"),"Target Met",IF(GFCurrent="Level 2 – Established Foundations","Current",IF(GFTar="Level 2 – Established Foundations","Target","")))</f>
        <v/>
      </c>
      <c r="G15" s="14" t="s">
        <v>22</v>
      </c>
      <c r="H15" s="15" t="str">
        <f>IF(AND(GFCurrent="Level 3 – Embedded Operations",GFTar="Level 3 – Embedded Operations"),"Target Met",IF(GFCurrent="Level 3 – Embedded Operations","Current",IF(GFTar="Level 3 – Embedded Operations","Target","")))</f>
        <v/>
      </c>
      <c r="I15" s="14" t="s">
        <v>23</v>
      </c>
      <c r="J15" s="15" t="str">
        <f>IF(AND(GFCurrent="Level 4 – Optimised Excellence",GFTar="Level 4 – Optimised Excellence"),"Target Met",IF(GFCurrent="Level 4 – Optimised Excellence","Current",IF(GFTar="Level 4 – Optimised Excellence","Target","")))</f>
        <v>Target</v>
      </c>
    </row>
    <row r="16" spans="2:14" x14ac:dyDescent="0.25"/>
    <row r="17" spans="3:4" x14ac:dyDescent="0.25">
      <c r="C17" s="56" t="s">
        <v>166</v>
      </c>
      <c r="D17" s="57"/>
    </row>
    <row r="18" spans="3:4" x14ac:dyDescent="0.25">
      <c r="C18" s="58" t="s">
        <v>162</v>
      </c>
      <c r="D18" s="59"/>
    </row>
    <row r="19" spans="3:4" x14ac:dyDescent="0.25">
      <c r="C19" s="58" t="s">
        <v>163</v>
      </c>
      <c r="D19" s="60"/>
    </row>
    <row r="20" spans="3:4" x14ac:dyDescent="0.25">
      <c r="C20" s="58" t="s">
        <v>164</v>
      </c>
      <c r="D20" s="61"/>
    </row>
    <row r="21" spans="3:4" x14ac:dyDescent="0.25">
      <c r="C21" s="62" t="s">
        <v>165</v>
      </c>
      <c r="D21" s="63"/>
    </row>
    <row r="22" spans="3:4" x14ac:dyDescent="0.25"/>
  </sheetData>
  <mergeCells count="4">
    <mergeCell ref="C3:F3"/>
    <mergeCell ref="G3:J3"/>
    <mergeCell ref="L3:N8"/>
    <mergeCell ref="C4:J4"/>
  </mergeCells>
  <conditionalFormatting sqref="C6:J15">
    <cfRule type="cellIs" dxfId="261" priority="2" operator="equal">
      <formula>"Target Met"</formula>
    </cfRule>
    <cfRule type="cellIs" dxfId="260" priority="3" operator="equal">
      <formula>"Target"</formula>
    </cfRule>
    <cfRule type="cellIs" dxfId="259" priority="4" operator="equal">
      <formula>"Current"</formula>
    </cfRule>
    <cfRule type="containsBlanks" dxfId="258" priority="5">
      <formula>LEN(TRIM(C6))=0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20467-7577-D342-A61A-A456D7C6F3A9}">
  <sheetPr>
    <tabColor theme="3" tint="0.79998168889431442"/>
  </sheetPr>
  <dimension ref="A1:Z40"/>
  <sheetViews>
    <sheetView showGridLines="0" zoomScale="70" zoomScaleNormal="70" workbookViewId="0">
      <selection activeCell="S35" sqref="S35"/>
    </sheetView>
  </sheetViews>
  <sheetFormatPr defaultColWidth="0" defaultRowHeight="15.75" zeroHeight="1" x14ac:dyDescent="0.25"/>
  <cols>
    <col min="1" max="1" width="4.5" style="1" customWidth="1"/>
    <col min="2" max="2" width="11.5" style="1" customWidth="1"/>
    <col min="3" max="3" width="28" style="1" customWidth="1"/>
    <col min="4" max="11" width="13.5" style="1" customWidth="1"/>
    <col min="12" max="13" width="7.375" style="1" customWidth="1"/>
    <col min="14" max="14" width="19.875" style="1" customWidth="1"/>
    <col min="15" max="15" width="90.875" style="1" customWidth="1"/>
    <col min="16" max="16" width="13.875" style="1" bestFit="1" customWidth="1"/>
    <col min="17" max="17" width="12.375" style="1" bestFit="1" customWidth="1"/>
    <col min="18" max="18" width="14.625" style="1" customWidth="1"/>
    <col min="19" max="19" width="25.375" style="1" bestFit="1" customWidth="1"/>
    <col min="20" max="20" width="10.875" style="1" customWidth="1"/>
    <col min="21" max="26" width="0" style="1" hidden="1" customWidth="1"/>
    <col min="27" max="16384" width="10.875" style="1" hidden="1"/>
  </cols>
  <sheetData>
    <row r="1" spans="2:26" ht="20.25" customHeight="1" thickBot="1" x14ac:dyDescent="0.3"/>
    <row r="2" spans="2:26" ht="45" x14ac:dyDescent="0.25">
      <c r="B2" s="2" t="s">
        <v>30</v>
      </c>
      <c r="I2" s="100" t="s">
        <v>159</v>
      </c>
      <c r="J2" s="101"/>
      <c r="K2" s="102"/>
      <c r="N2" s="39" t="s">
        <v>2</v>
      </c>
      <c r="O2" s="14" t="s">
        <v>94</v>
      </c>
    </row>
    <row r="3" spans="2:26" ht="45.75" thickBot="1" x14ac:dyDescent="0.3">
      <c r="I3" s="103"/>
      <c r="J3" s="104"/>
      <c r="K3" s="105"/>
      <c r="N3" s="40" t="s">
        <v>110</v>
      </c>
      <c r="O3" s="14" t="s">
        <v>102</v>
      </c>
    </row>
    <row r="4" spans="2:26" ht="45.75" thickBot="1" x14ac:dyDescent="0.3">
      <c r="B4" s="17" t="s">
        <v>29</v>
      </c>
      <c r="C4" s="13" t="s">
        <v>2</v>
      </c>
      <c r="E4" s="17" t="s">
        <v>28</v>
      </c>
      <c r="F4" s="112" t="s">
        <v>5</v>
      </c>
      <c r="G4" s="113"/>
      <c r="I4" s="103"/>
      <c r="J4" s="104"/>
      <c r="K4" s="105"/>
      <c r="N4" s="41" t="s">
        <v>4</v>
      </c>
      <c r="O4" s="14" t="s">
        <v>111</v>
      </c>
    </row>
    <row r="5" spans="2:26" ht="45.75" thickBot="1" x14ac:dyDescent="0.3">
      <c r="C5" s="3"/>
      <c r="F5" s="3"/>
      <c r="I5" s="106"/>
      <c r="J5" s="107"/>
      <c r="K5" s="108"/>
      <c r="N5" s="42" t="s">
        <v>5</v>
      </c>
      <c r="O5" s="14" t="s">
        <v>115</v>
      </c>
    </row>
    <row r="6" spans="2:26" ht="32.25" customHeight="1" x14ac:dyDescent="0.25">
      <c r="C6" s="3"/>
      <c r="F6" s="3"/>
    </row>
    <row r="7" spans="2:26" s="9" customFormat="1" ht="20.25" customHeight="1" x14ac:dyDescent="0.25">
      <c r="C7" s="10" t="s">
        <v>47</v>
      </c>
      <c r="D7" s="10" t="s">
        <v>31</v>
      </c>
      <c r="E7" s="10" t="s">
        <v>36</v>
      </c>
      <c r="F7" s="10" t="s">
        <v>37</v>
      </c>
      <c r="G7" s="10" t="s">
        <v>38</v>
      </c>
      <c r="H7" s="10" t="s">
        <v>39</v>
      </c>
      <c r="I7" s="10" t="s">
        <v>40</v>
      </c>
      <c r="J7" s="10" t="s">
        <v>41</v>
      </c>
      <c r="K7" s="10" t="str">
        <f>""</f>
        <v/>
      </c>
      <c r="N7" s="116" t="s">
        <v>46</v>
      </c>
      <c r="O7" s="117"/>
      <c r="P7" s="117"/>
      <c r="Q7" s="117"/>
      <c r="R7" s="117"/>
    </row>
    <row r="8" spans="2:26" x14ac:dyDescent="0.25">
      <c r="C8" s="4" t="s">
        <v>5</v>
      </c>
      <c r="D8" s="4" t="s">
        <v>32</v>
      </c>
      <c r="E8" s="4" t="s">
        <v>32</v>
      </c>
      <c r="F8" s="4" t="s">
        <v>32</v>
      </c>
      <c r="G8" s="4" t="s">
        <v>32</v>
      </c>
      <c r="H8" s="4" t="s">
        <v>32</v>
      </c>
      <c r="I8" s="4" t="s">
        <v>32</v>
      </c>
      <c r="J8" s="4" t="s">
        <v>32</v>
      </c>
      <c r="K8" s="8"/>
      <c r="N8" s="31" t="s">
        <v>42</v>
      </c>
      <c r="O8" s="32"/>
      <c r="P8" s="32"/>
      <c r="Q8" s="32"/>
      <c r="R8" s="30"/>
    </row>
    <row r="9" spans="2:26" x14ac:dyDescent="0.25">
      <c r="C9" s="5" t="s">
        <v>4</v>
      </c>
      <c r="D9" s="5" t="s">
        <v>35</v>
      </c>
      <c r="E9" s="4" t="s">
        <v>32</v>
      </c>
      <c r="F9" s="4" t="s">
        <v>32</v>
      </c>
      <c r="G9" s="4" t="s">
        <v>32</v>
      </c>
      <c r="H9" s="4" t="s">
        <v>32</v>
      </c>
      <c r="I9" s="4" t="s">
        <v>32</v>
      </c>
      <c r="J9" s="4" t="s">
        <v>32</v>
      </c>
      <c r="K9" s="8"/>
      <c r="N9" s="31" t="s">
        <v>43</v>
      </c>
      <c r="O9" s="32"/>
      <c r="P9" s="32"/>
      <c r="Q9" s="32"/>
      <c r="R9" s="30"/>
    </row>
    <row r="10" spans="2:26" x14ac:dyDescent="0.25">
      <c r="C10" s="6" t="s">
        <v>3</v>
      </c>
      <c r="D10" s="6" t="s">
        <v>33</v>
      </c>
      <c r="E10" s="6" t="s">
        <v>35</v>
      </c>
      <c r="F10" s="6" t="s">
        <v>35</v>
      </c>
      <c r="G10" s="6" t="s">
        <v>35</v>
      </c>
      <c r="H10" s="6" t="s">
        <v>35</v>
      </c>
      <c r="I10" s="6" t="s">
        <v>35</v>
      </c>
      <c r="J10" s="6" t="s">
        <v>35</v>
      </c>
      <c r="K10" s="8"/>
      <c r="N10" s="31" t="s">
        <v>44</v>
      </c>
      <c r="O10" s="32"/>
      <c r="P10" s="32"/>
      <c r="Q10" s="32"/>
      <c r="R10" s="30"/>
    </row>
    <row r="11" spans="2:26" x14ac:dyDescent="0.25">
      <c r="C11" s="7" t="s">
        <v>2</v>
      </c>
      <c r="D11" s="7" t="s">
        <v>34</v>
      </c>
      <c r="E11" s="7" t="s">
        <v>33</v>
      </c>
      <c r="F11" s="7" t="s">
        <v>33</v>
      </c>
      <c r="G11" s="7" t="s">
        <v>33</v>
      </c>
      <c r="H11" s="7" t="s">
        <v>33</v>
      </c>
      <c r="I11" s="7" t="s">
        <v>33</v>
      </c>
      <c r="J11" s="7" t="s">
        <v>33</v>
      </c>
      <c r="K11" s="8"/>
      <c r="N11" s="28"/>
      <c r="O11" s="29"/>
      <c r="P11" s="29"/>
      <c r="Q11" s="29"/>
      <c r="R11" s="30"/>
    </row>
    <row r="12" spans="2:26" x14ac:dyDescent="0.25">
      <c r="N12" s="28"/>
      <c r="O12" s="29"/>
      <c r="P12" s="29"/>
      <c r="Q12" s="29"/>
      <c r="R12" s="30"/>
    </row>
    <row r="13" spans="2:26" ht="18.75" x14ac:dyDescent="0.25">
      <c r="B13" s="109" t="s">
        <v>48</v>
      </c>
      <c r="C13" s="110"/>
      <c r="D13" s="110"/>
      <c r="E13" s="110"/>
      <c r="F13" s="110"/>
      <c r="G13" s="110"/>
      <c r="H13" s="110"/>
      <c r="I13" s="110"/>
      <c r="J13" s="110"/>
      <c r="K13" s="111"/>
      <c r="N13" s="28"/>
      <c r="O13" s="29"/>
      <c r="P13" s="29"/>
      <c r="Q13" s="29"/>
      <c r="R13" s="30"/>
    </row>
    <row r="14" spans="2:26" s="3" customFormat="1" ht="20.25" customHeight="1" x14ac:dyDescent="0.25">
      <c r="B14" s="10" t="s">
        <v>24</v>
      </c>
      <c r="C14" s="19" t="s">
        <v>27</v>
      </c>
      <c r="D14" s="10" t="str">
        <f>D7</f>
        <v>Q1</v>
      </c>
      <c r="E14" s="10" t="str">
        <f t="shared" ref="E14:K14" si="0">E7</f>
        <v>Q2</v>
      </c>
      <c r="F14" s="10" t="str">
        <f t="shared" si="0"/>
        <v>Q3</v>
      </c>
      <c r="G14" s="10" t="str">
        <f t="shared" si="0"/>
        <v>Q4</v>
      </c>
      <c r="H14" s="10" t="str">
        <f t="shared" si="0"/>
        <v>Q5</v>
      </c>
      <c r="I14" s="10" t="str">
        <f t="shared" si="0"/>
        <v>Q6</v>
      </c>
      <c r="J14" s="10" t="str">
        <f t="shared" si="0"/>
        <v>Q7</v>
      </c>
      <c r="K14" s="10" t="str">
        <f t="shared" si="0"/>
        <v/>
      </c>
      <c r="N14" s="34"/>
      <c r="O14" s="35"/>
      <c r="P14" s="35"/>
      <c r="Q14" s="35"/>
      <c r="R14" s="30"/>
      <c r="S14" s="1"/>
      <c r="T14" s="1"/>
      <c r="U14" s="1"/>
      <c r="V14" s="1"/>
      <c r="W14" s="26"/>
      <c r="X14" s="26"/>
      <c r="Y14" s="26"/>
      <c r="Z14" s="26"/>
    </row>
    <row r="15" spans="2:26" ht="17.25" customHeight="1" x14ac:dyDescent="0.25">
      <c r="B15" s="27"/>
      <c r="C15" s="20"/>
      <c r="D15" s="18"/>
      <c r="E15" s="18"/>
      <c r="F15" s="18"/>
      <c r="G15" s="18"/>
      <c r="H15" s="18"/>
      <c r="I15" s="18"/>
      <c r="J15" s="18"/>
      <c r="K15" s="12"/>
      <c r="N15" s="28"/>
      <c r="O15" s="29"/>
      <c r="P15" s="29"/>
      <c r="Q15" s="29"/>
      <c r="R15" s="30"/>
      <c r="W15" s="26"/>
      <c r="X15" s="26"/>
      <c r="Y15" s="26"/>
      <c r="Z15" s="26"/>
    </row>
    <row r="16" spans="2:26" ht="15.95" customHeight="1" x14ac:dyDescent="0.25">
      <c r="B16" s="27"/>
      <c r="C16" s="20"/>
      <c r="D16" s="18"/>
      <c r="E16" s="18"/>
      <c r="F16" s="18"/>
      <c r="G16" s="18"/>
      <c r="H16" s="18"/>
      <c r="I16" s="18"/>
      <c r="J16" s="18"/>
      <c r="K16" s="12"/>
      <c r="N16" s="28"/>
      <c r="O16" s="29"/>
      <c r="P16" s="29"/>
      <c r="Q16" s="29"/>
      <c r="R16" s="30"/>
      <c r="W16" s="26"/>
      <c r="X16" s="26"/>
      <c r="Y16" s="26"/>
      <c r="Z16" s="26"/>
    </row>
    <row r="17" spans="2:19" x14ac:dyDescent="0.25">
      <c r="B17" s="27"/>
      <c r="C17" s="20"/>
      <c r="D17" s="18"/>
      <c r="E17" s="18"/>
      <c r="F17" s="18"/>
      <c r="G17" s="18"/>
      <c r="H17" s="18"/>
      <c r="I17" s="18"/>
      <c r="J17" s="18"/>
      <c r="K17" s="12"/>
    </row>
    <row r="18" spans="2:19" x14ac:dyDescent="0.25">
      <c r="B18" s="27"/>
      <c r="C18" s="20"/>
      <c r="D18" s="18"/>
      <c r="E18" s="18"/>
      <c r="F18" s="18"/>
      <c r="G18" s="18"/>
      <c r="H18" s="18"/>
      <c r="I18" s="18"/>
      <c r="J18" s="18"/>
      <c r="K18" s="12"/>
    </row>
    <row r="19" spans="2:19" ht="18.95" customHeight="1" x14ac:dyDescent="0.25">
      <c r="B19" s="27"/>
      <c r="C19" s="20"/>
      <c r="D19" s="18"/>
      <c r="E19" s="12"/>
      <c r="F19" s="12"/>
      <c r="G19" s="12"/>
      <c r="H19" s="12"/>
      <c r="I19" s="12"/>
      <c r="J19" s="12"/>
      <c r="K19" s="12"/>
      <c r="N19" s="114" t="s">
        <v>83</v>
      </c>
      <c r="O19" s="115"/>
      <c r="P19" s="115"/>
      <c r="Q19" s="115"/>
      <c r="R19" s="115"/>
      <c r="S19" s="115"/>
    </row>
    <row r="20" spans="2:19" ht="16.5" thickBot="1" x14ac:dyDescent="0.3">
      <c r="B20" s="27"/>
      <c r="C20" s="20"/>
      <c r="D20" s="18"/>
      <c r="E20" s="12"/>
      <c r="F20" s="12"/>
      <c r="G20" s="12"/>
      <c r="H20" s="12"/>
      <c r="I20" s="12"/>
      <c r="J20" s="12"/>
      <c r="K20" s="12"/>
      <c r="N20" s="21" t="s">
        <v>25</v>
      </c>
      <c r="O20" s="21" t="s">
        <v>26</v>
      </c>
      <c r="P20" s="21" t="s">
        <v>143</v>
      </c>
      <c r="Q20" s="21" t="s">
        <v>124</v>
      </c>
      <c r="R20" s="21" t="s">
        <v>125</v>
      </c>
      <c r="S20" s="21" t="s">
        <v>126</v>
      </c>
    </row>
    <row r="21" spans="2:19" x14ac:dyDescent="0.25">
      <c r="B21" s="27"/>
      <c r="C21" s="20"/>
      <c r="D21" s="18"/>
      <c r="E21" s="12"/>
      <c r="F21" s="12"/>
      <c r="G21" s="12"/>
      <c r="H21" s="12"/>
      <c r="I21" s="12"/>
      <c r="J21" s="12"/>
      <c r="K21" s="12"/>
      <c r="N21" s="22"/>
      <c r="O21" s="22"/>
      <c r="P21" s="23"/>
      <c r="Q21" s="23"/>
      <c r="R21" s="23"/>
      <c r="S21" s="23"/>
    </row>
    <row r="22" spans="2:19" x14ac:dyDescent="0.25">
      <c r="B22" s="27"/>
      <c r="C22" s="20"/>
      <c r="D22" s="18"/>
      <c r="E22" s="12"/>
      <c r="F22" s="12"/>
      <c r="G22" s="12"/>
      <c r="H22" s="12"/>
      <c r="I22" s="12"/>
      <c r="J22" s="12"/>
      <c r="K22" s="12"/>
      <c r="N22" s="24"/>
      <c r="O22" s="24"/>
      <c r="P22" s="25"/>
      <c r="Q22" s="25"/>
      <c r="R22" s="25"/>
      <c r="S22" s="25"/>
    </row>
    <row r="23" spans="2:19" x14ac:dyDescent="0.25">
      <c r="B23" s="27"/>
      <c r="C23" s="20"/>
      <c r="D23" s="18"/>
      <c r="E23" s="12"/>
      <c r="F23" s="12"/>
      <c r="G23" s="12"/>
      <c r="H23" s="12"/>
      <c r="I23" s="12"/>
      <c r="J23" s="12"/>
      <c r="K23" s="12"/>
      <c r="N23" s="24"/>
      <c r="O23" s="24"/>
      <c r="P23" s="25"/>
      <c r="Q23" s="25"/>
      <c r="R23" s="25"/>
      <c r="S23" s="25"/>
    </row>
    <row r="24" spans="2:19" x14ac:dyDescent="0.25">
      <c r="B24" s="27"/>
      <c r="C24" s="20"/>
      <c r="D24" s="18"/>
      <c r="E24" s="12"/>
      <c r="F24" s="12"/>
      <c r="G24" s="12"/>
      <c r="H24" s="12"/>
      <c r="I24" s="12"/>
      <c r="J24" s="12"/>
      <c r="K24" s="12"/>
      <c r="N24" s="24"/>
      <c r="O24" s="24"/>
      <c r="P24" s="25"/>
      <c r="Q24" s="25"/>
      <c r="R24" s="25"/>
      <c r="S24" s="25"/>
    </row>
    <row r="25" spans="2:19" x14ac:dyDescent="0.25">
      <c r="B25" s="27"/>
      <c r="C25" s="20"/>
      <c r="D25" s="18"/>
      <c r="E25" s="12"/>
      <c r="F25" s="12"/>
      <c r="G25" s="12"/>
      <c r="H25" s="12"/>
      <c r="I25" s="12"/>
      <c r="J25" s="12"/>
      <c r="K25" s="12"/>
      <c r="N25" s="24"/>
      <c r="O25" s="24"/>
      <c r="P25" s="25"/>
      <c r="Q25" s="25"/>
      <c r="R25" s="25"/>
      <c r="S25" s="25"/>
    </row>
    <row r="26" spans="2:19" x14ac:dyDescent="0.25">
      <c r="B26" s="27"/>
      <c r="C26" s="20"/>
      <c r="D26" s="18"/>
      <c r="E26" s="12"/>
      <c r="F26" s="12"/>
      <c r="G26" s="12"/>
      <c r="H26" s="12"/>
      <c r="I26" s="12"/>
      <c r="J26" s="12"/>
      <c r="K26" s="12"/>
      <c r="N26" s="24"/>
      <c r="O26" s="24"/>
      <c r="P26" s="25"/>
      <c r="Q26" s="25"/>
      <c r="R26" s="25"/>
      <c r="S26" s="25"/>
    </row>
    <row r="27" spans="2:19" x14ac:dyDescent="0.25">
      <c r="B27" s="27"/>
      <c r="C27" s="20"/>
      <c r="D27" s="18"/>
      <c r="E27" s="12"/>
      <c r="F27" s="12"/>
      <c r="G27" s="12"/>
      <c r="H27" s="12"/>
      <c r="I27" s="12"/>
      <c r="J27" s="12"/>
      <c r="K27" s="12"/>
      <c r="N27" s="24"/>
      <c r="O27" s="24"/>
      <c r="P27" s="25"/>
      <c r="Q27" s="25"/>
      <c r="R27" s="25"/>
      <c r="S27" s="25"/>
    </row>
    <row r="28" spans="2:19" x14ac:dyDescent="0.25">
      <c r="B28" s="27"/>
      <c r="C28" s="20"/>
      <c r="D28" s="18"/>
      <c r="E28" s="12"/>
      <c r="F28" s="12"/>
      <c r="G28" s="12"/>
      <c r="H28" s="12"/>
      <c r="I28" s="12"/>
      <c r="J28" s="12"/>
      <c r="K28" s="12"/>
      <c r="N28" s="24"/>
      <c r="O28" s="24"/>
      <c r="P28" s="25"/>
      <c r="Q28" s="25"/>
      <c r="R28" s="25"/>
      <c r="S28" s="25"/>
    </row>
    <row r="29" spans="2:19" x14ac:dyDescent="0.25">
      <c r="B29" s="27"/>
      <c r="C29" s="20"/>
      <c r="D29" s="18"/>
      <c r="E29" s="12"/>
      <c r="F29" s="12"/>
      <c r="G29" s="12"/>
      <c r="H29" s="12"/>
      <c r="I29" s="12"/>
      <c r="J29" s="12"/>
      <c r="K29" s="12"/>
      <c r="N29" s="24"/>
      <c r="O29" s="24"/>
      <c r="P29" s="25"/>
      <c r="Q29" s="25"/>
      <c r="R29" s="25"/>
      <c r="S29" s="25"/>
    </row>
    <row r="30" spans="2:19" x14ac:dyDescent="0.25">
      <c r="B30" s="27"/>
      <c r="C30" s="20"/>
      <c r="D30" s="18"/>
      <c r="E30" s="12"/>
      <c r="F30" s="12"/>
      <c r="G30" s="12"/>
      <c r="H30" s="12"/>
      <c r="I30" s="12"/>
      <c r="J30" s="12"/>
      <c r="K30" s="12"/>
      <c r="N30" s="24"/>
      <c r="O30" s="24"/>
      <c r="P30" s="25"/>
      <c r="Q30" s="25"/>
      <c r="R30" s="25"/>
      <c r="S30" s="25"/>
    </row>
    <row r="31" spans="2:19" x14ac:dyDescent="0.25">
      <c r="B31" s="27"/>
      <c r="C31" s="20"/>
      <c r="D31" s="18"/>
      <c r="E31" s="12"/>
      <c r="F31" s="12"/>
      <c r="G31" s="12"/>
      <c r="H31" s="12"/>
      <c r="I31" s="12"/>
      <c r="J31" s="12"/>
      <c r="K31" s="12"/>
      <c r="N31" s="24"/>
      <c r="O31" s="24"/>
      <c r="P31" s="25"/>
      <c r="Q31" s="25"/>
      <c r="R31" s="25"/>
      <c r="S31" s="25"/>
    </row>
    <row r="32" spans="2:19" x14ac:dyDescent="0.25">
      <c r="B32" s="27"/>
      <c r="C32" s="20"/>
      <c r="D32" s="18"/>
      <c r="E32" s="12"/>
      <c r="F32" s="12"/>
      <c r="G32" s="12"/>
      <c r="H32" s="12"/>
      <c r="I32" s="12"/>
      <c r="J32" s="12"/>
      <c r="K32" s="12"/>
      <c r="N32" s="24"/>
      <c r="O32" s="24"/>
      <c r="P32" s="25"/>
      <c r="Q32" s="25"/>
      <c r="R32" s="25"/>
      <c r="S32" s="25"/>
    </row>
    <row r="33" spans="2:19" x14ac:dyDescent="0.25">
      <c r="B33" s="27"/>
      <c r="C33" s="20"/>
      <c r="D33" s="18"/>
      <c r="E33" s="12"/>
      <c r="F33" s="12"/>
      <c r="G33" s="12"/>
      <c r="H33" s="12"/>
      <c r="I33" s="12"/>
      <c r="J33" s="12"/>
      <c r="K33" s="12"/>
      <c r="N33" s="24"/>
      <c r="O33" s="24"/>
      <c r="P33" s="25"/>
      <c r="Q33" s="25"/>
      <c r="R33" s="25"/>
      <c r="S33" s="25"/>
    </row>
    <row r="34" spans="2:19" x14ac:dyDescent="0.25">
      <c r="B34" s="27"/>
      <c r="C34" s="20"/>
      <c r="D34" s="18"/>
      <c r="E34" s="12"/>
      <c r="F34" s="12"/>
      <c r="G34" s="12"/>
      <c r="H34" s="12"/>
      <c r="I34" s="12"/>
      <c r="J34" s="12"/>
      <c r="K34" s="12"/>
      <c r="N34" s="24"/>
      <c r="O34" s="24"/>
      <c r="P34" s="25"/>
      <c r="Q34" s="25"/>
      <c r="R34" s="25"/>
      <c r="S34" s="25"/>
    </row>
    <row r="35" spans="2:19" x14ac:dyDescent="0.25">
      <c r="B35" s="27"/>
      <c r="C35" s="20"/>
      <c r="D35" s="18"/>
      <c r="E35" s="12"/>
      <c r="F35" s="12"/>
      <c r="G35" s="12"/>
      <c r="H35" s="12"/>
      <c r="I35" s="12"/>
      <c r="J35" s="12"/>
      <c r="K35" s="12"/>
      <c r="N35" s="24"/>
      <c r="O35" s="24"/>
      <c r="P35" s="25"/>
      <c r="Q35" s="25"/>
      <c r="R35" s="25"/>
      <c r="S35" s="25"/>
    </row>
    <row r="36" spans="2:19" ht="16.5" thickBot="1" x14ac:dyDescent="0.3"/>
    <row r="37" spans="2:19" ht="33.950000000000003" customHeight="1" x14ac:dyDescent="0.25">
      <c r="B37" s="91" t="s">
        <v>142</v>
      </c>
      <c r="C37" s="92"/>
      <c r="D37" s="92"/>
      <c r="E37" s="92"/>
      <c r="F37" s="92"/>
      <c r="G37" s="92"/>
      <c r="H37" s="92"/>
      <c r="I37" s="92"/>
      <c r="J37" s="92"/>
      <c r="K37" s="93"/>
      <c r="N37" s="91" t="s">
        <v>127</v>
      </c>
      <c r="O37" s="92"/>
      <c r="P37" s="92"/>
      <c r="Q37" s="93"/>
    </row>
    <row r="38" spans="2:19" ht="33.950000000000003" customHeight="1" thickBot="1" x14ac:dyDescent="0.3">
      <c r="B38" s="94"/>
      <c r="C38" s="95"/>
      <c r="D38" s="95"/>
      <c r="E38" s="95"/>
      <c r="F38" s="95"/>
      <c r="G38" s="95"/>
      <c r="H38" s="95"/>
      <c r="I38" s="95"/>
      <c r="J38" s="95"/>
      <c r="K38" s="96"/>
      <c r="N38" s="97"/>
      <c r="O38" s="98"/>
      <c r="P38" s="98"/>
      <c r="Q38" s="99"/>
    </row>
    <row r="39" spans="2:19" ht="33.950000000000003" customHeight="1" thickBot="1" x14ac:dyDescent="0.3">
      <c r="B39" s="97"/>
      <c r="C39" s="98"/>
      <c r="D39" s="98"/>
      <c r="E39" s="98"/>
      <c r="F39" s="98"/>
      <c r="G39" s="98"/>
      <c r="H39" s="98"/>
      <c r="I39" s="98"/>
      <c r="J39" s="98"/>
      <c r="K39" s="99"/>
    </row>
    <row r="40" spans="2:19" ht="36.950000000000003" customHeight="1" x14ac:dyDescent="0.25"/>
  </sheetData>
  <mergeCells count="7">
    <mergeCell ref="B37:K39"/>
    <mergeCell ref="I2:K5"/>
    <mergeCell ref="B13:K13"/>
    <mergeCell ref="N37:Q38"/>
    <mergeCell ref="F4:G4"/>
    <mergeCell ref="N19:S19"/>
    <mergeCell ref="N7:R7"/>
  </mergeCells>
  <conditionalFormatting sqref="D15:K35">
    <cfRule type="containsText" dxfId="257" priority="20" operator="containsText" text="Mostly As">
      <formula>NOT(ISERROR(SEARCH("Mostly As",D15)))</formula>
    </cfRule>
  </conditionalFormatting>
  <conditionalFormatting sqref="D15:D35 D15:J18">
    <cfRule type="containsText" dxfId="256" priority="16" stopIfTrue="1" operator="containsText" text="Mostly Ds">
      <formula>NOT(ISERROR(SEARCH("Mostly Ds",D15)))</formula>
    </cfRule>
    <cfRule type="containsText" dxfId="255" priority="17" stopIfTrue="1" operator="containsText" text="Mostly Cs">
      <formula>NOT(ISERROR(SEARCH("Mostly Cs",D15)))</formula>
    </cfRule>
    <cfRule type="containsText" dxfId="254" priority="19" stopIfTrue="1" operator="containsText" text="Mostly Bs">
      <formula>NOT(ISERROR(SEARCH("Mostly Bs",D15)))</formula>
    </cfRule>
  </conditionalFormatting>
  <conditionalFormatting sqref="E15:J35">
    <cfRule type="containsText" dxfId="253" priority="18" stopIfTrue="1" operator="containsText" text="Mostly Bs">
      <formula>NOT(ISERROR(SEARCH("Mostly Bs",E15)))</formula>
    </cfRule>
  </conditionalFormatting>
  <conditionalFormatting sqref="E15:J35">
    <cfRule type="containsText" dxfId="252" priority="14" stopIfTrue="1" operator="containsText" text="Mostly Cs">
      <formula>NOT(ISERROR(SEARCH("Mostly Cs",E15)))</formula>
    </cfRule>
  </conditionalFormatting>
  <conditionalFormatting sqref="C4">
    <cfRule type="containsText" dxfId="251" priority="9" operator="containsText" text="Level 1">
      <formula>NOT(ISERROR(SEARCH("Level 1",C4)))</formula>
    </cfRule>
    <cfRule type="containsText" dxfId="250" priority="10" operator="containsText" text="Level 2">
      <formula>NOT(ISERROR(SEARCH("Level 2",C4)))</formula>
    </cfRule>
    <cfRule type="containsText" dxfId="249" priority="11" operator="containsText" text="Level 3">
      <formula>NOT(ISERROR(SEARCH("Level 3",C4)))</formula>
    </cfRule>
    <cfRule type="containsText" dxfId="248" priority="12" stopIfTrue="1" operator="containsText" text="Level 4">
      <formula>NOT(ISERROR(SEARCH("Level 4",C4)))</formula>
    </cfRule>
  </conditionalFormatting>
  <conditionalFormatting sqref="F4">
    <cfRule type="containsText" dxfId="247" priority="5" operator="containsText" text="Level 1">
      <formula>NOT(ISERROR(SEARCH("Level 1",F4)))</formula>
    </cfRule>
    <cfRule type="containsText" dxfId="246" priority="6" operator="containsText" text="Level 2">
      <formula>NOT(ISERROR(SEARCH("Level 2",F4)))</formula>
    </cfRule>
    <cfRule type="containsText" dxfId="245" priority="7" operator="containsText" text="Level 3">
      <formula>NOT(ISERROR(SEARCH("Level 3",F4)))</formula>
    </cfRule>
    <cfRule type="containsText" dxfId="244" priority="8" stopIfTrue="1" operator="containsText" text="Level 4">
      <formula>NOT(ISERROR(SEARCH("Level 4",F4)))</formula>
    </cfRule>
  </conditionalFormatting>
  <conditionalFormatting sqref="C15:C35">
    <cfRule type="containsText" dxfId="243" priority="1" operator="containsText" text="Level 1">
      <formula>NOT(ISERROR(SEARCH("Level 1",C15)))</formula>
    </cfRule>
    <cfRule type="containsText" dxfId="242" priority="2" operator="containsText" text="Level 2">
      <formula>NOT(ISERROR(SEARCH("Level 2",C15)))</formula>
    </cfRule>
    <cfRule type="containsText" dxfId="241" priority="3" operator="containsText" text="Level 3">
      <formula>NOT(ISERROR(SEARCH("Level 3",C15)))</formula>
    </cfRule>
    <cfRule type="containsText" dxfId="240" priority="4" stopIfTrue="1" operator="containsText" text="Level 4">
      <formula>NOT(ISERROR(SEARCH("Level 4",C15)))</formula>
    </cfRule>
  </conditionalFormatting>
  <dataValidations count="9">
    <dataValidation type="list" allowBlank="1" showInputMessage="1" showErrorMessage="1" sqref="D15:D35" xr:uid="{E31041C5-B984-5E48-84E9-5D2B987B784D}">
      <formula1>$D$8:$D$11</formula1>
    </dataValidation>
    <dataValidation type="list" allowBlank="1" showInputMessage="1" showErrorMessage="1" sqref="E15:E35" xr:uid="{E9BC8888-5EF2-F748-B477-FE23569631B8}">
      <formula1>$E$8:$E$11</formula1>
    </dataValidation>
    <dataValidation type="list" allowBlank="1" showInputMessage="1" showErrorMessage="1" sqref="F15:F35" xr:uid="{8074C9C2-E116-6047-9C27-8E642EF64A5C}">
      <formula1>$F$8:$F$11</formula1>
    </dataValidation>
    <dataValidation type="list" allowBlank="1" showInputMessage="1" showErrorMessage="1" sqref="G15:G35" xr:uid="{6CDED26F-91B3-9043-859E-5CC48984F585}">
      <formula1>$G$8:$G$11</formula1>
    </dataValidation>
    <dataValidation type="list" allowBlank="1" showInputMessage="1" showErrorMessage="1" sqref="H15:H35" xr:uid="{B8549440-12D1-A549-93ED-AC4CA1FBC8CD}">
      <formula1>$H$8:$H$11</formula1>
    </dataValidation>
    <dataValidation type="list" allowBlank="1" showInputMessage="1" showErrorMessage="1" sqref="I15:I35" xr:uid="{396F6307-1FFE-B146-9762-F3A1EB6B03FE}">
      <formula1>$I$8:$I$11</formula1>
    </dataValidation>
    <dataValidation type="list" allowBlank="1" showInputMessage="1" showErrorMessage="1" sqref="J15:J35" xr:uid="{1071ED65-88EF-A949-88D6-1AF5EFB4849C}">
      <formula1>$J$8:$J$11</formula1>
    </dataValidation>
    <dataValidation type="list" allowBlank="1" showInputMessage="1" showErrorMessage="1" sqref="K15:K35" xr:uid="{94E1AB51-BA04-B14B-83B8-154D7758B9B6}">
      <formula1>$K$8:$K$11</formula1>
    </dataValidation>
    <dataValidation type="list" allowBlank="1" showInputMessage="1" showErrorMessage="1" sqref="C15:C35 F4:G4 C4" xr:uid="{DFF55C69-EC6E-834E-A7DC-286D1F211A54}">
      <formula1>$C$8:$C$11</formula1>
    </dataValidation>
  </dataValidations>
  <hyperlinks>
    <hyperlink ref="N8" r:id="rId1" xr:uid="{9A42EDD1-C0D1-834B-B76B-318A2DF6DF9F}"/>
    <hyperlink ref="N9" r:id="rId2" xr:uid="{1DEB5859-5860-E64E-9EAF-C6474EB810C0}"/>
    <hyperlink ref="N10" r:id="rId3" xr:uid="{5FA9CC60-5D95-5B4C-8EDF-898F666F47C3}"/>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E195-5FBA-D042-BCE2-D4D9961C6A20}">
  <sheetPr>
    <tabColor theme="3" tint="0.79998168889431442"/>
  </sheetPr>
  <dimension ref="A1:Z40"/>
  <sheetViews>
    <sheetView showGridLines="0" workbookViewId="0">
      <selection activeCell="U14" sqref="U1:XFD1048576"/>
    </sheetView>
  </sheetViews>
  <sheetFormatPr defaultColWidth="0" defaultRowHeight="15.75" zeroHeight="1" x14ac:dyDescent="0.25"/>
  <cols>
    <col min="1" max="1" width="4.5" style="1" customWidth="1"/>
    <col min="2" max="2" width="11.5" style="1" customWidth="1"/>
    <col min="3" max="3" width="28" style="1" customWidth="1"/>
    <col min="4" max="11" width="13.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25" customHeight="1" thickBot="1" x14ac:dyDescent="0.3"/>
    <row r="2" spans="2:26" ht="33.75" customHeight="1" x14ac:dyDescent="0.25">
      <c r="B2" s="2" t="s">
        <v>49</v>
      </c>
      <c r="I2" s="100" t="s">
        <v>159</v>
      </c>
      <c r="J2" s="101"/>
      <c r="K2" s="102"/>
      <c r="N2" s="39" t="s">
        <v>2</v>
      </c>
      <c r="O2" s="14" t="s">
        <v>95</v>
      </c>
    </row>
    <row r="3" spans="2:26" ht="35.1" customHeight="1" thickBot="1" x14ac:dyDescent="0.3">
      <c r="I3" s="103"/>
      <c r="J3" s="104"/>
      <c r="K3" s="105"/>
      <c r="N3" s="40" t="s">
        <v>110</v>
      </c>
      <c r="O3" s="14" t="s">
        <v>103</v>
      </c>
    </row>
    <row r="4" spans="2:26" ht="35.1" customHeight="1" thickBot="1" x14ac:dyDescent="0.3">
      <c r="B4" s="17" t="s">
        <v>29</v>
      </c>
      <c r="C4" s="13" t="s">
        <v>2</v>
      </c>
      <c r="E4" s="17" t="s">
        <v>28</v>
      </c>
      <c r="F4" s="112" t="s">
        <v>5</v>
      </c>
      <c r="G4" s="113"/>
      <c r="I4" s="103"/>
      <c r="J4" s="104"/>
      <c r="K4" s="105"/>
      <c r="N4" s="41" t="s">
        <v>4</v>
      </c>
      <c r="O4" s="14" t="s">
        <v>112</v>
      </c>
    </row>
    <row r="5" spans="2:26" ht="35.1" customHeight="1" thickBot="1" x14ac:dyDescent="0.3">
      <c r="C5" s="3"/>
      <c r="F5" s="3"/>
      <c r="I5" s="106"/>
      <c r="J5" s="107"/>
      <c r="K5" s="108"/>
      <c r="N5" s="42" t="s">
        <v>5</v>
      </c>
      <c r="O5" s="14" t="s">
        <v>116</v>
      </c>
    </row>
    <row r="6" spans="2:26" ht="32.25" customHeight="1" x14ac:dyDescent="0.25">
      <c r="C6" s="3"/>
      <c r="F6" s="3"/>
    </row>
    <row r="7" spans="2:26" s="9" customFormat="1" ht="20.25" customHeight="1" x14ac:dyDescent="0.25">
      <c r="C7" s="10" t="s">
        <v>47</v>
      </c>
      <c r="D7" s="10" t="s">
        <v>31</v>
      </c>
      <c r="E7" s="10" t="str">
        <f>""</f>
        <v/>
      </c>
      <c r="F7" s="10" t="str">
        <f>""</f>
        <v/>
      </c>
      <c r="G7" s="10" t="str">
        <f>""</f>
        <v/>
      </c>
      <c r="H7" s="10" t="str">
        <f>""</f>
        <v/>
      </c>
      <c r="I7" s="10" t="str">
        <f>""</f>
        <v/>
      </c>
      <c r="J7" s="10" t="str">
        <f>""</f>
        <v/>
      </c>
      <c r="K7" s="10" t="str">
        <f>""</f>
        <v/>
      </c>
      <c r="N7" s="118" t="s">
        <v>46</v>
      </c>
      <c r="O7" s="119"/>
      <c r="P7" s="119"/>
      <c r="Q7" s="120"/>
    </row>
    <row r="8" spans="2:26" x14ac:dyDescent="0.25">
      <c r="C8" s="4" t="s">
        <v>5</v>
      </c>
      <c r="D8" s="4" t="s">
        <v>32</v>
      </c>
      <c r="E8" s="8"/>
      <c r="F8" s="8"/>
      <c r="G8" s="8"/>
      <c r="H8" s="8"/>
      <c r="I8" s="8"/>
      <c r="J8" s="8"/>
      <c r="K8" s="8"/>
      <c r="N8" s="31" t="s">
        <v>50</v>
      </c>
      <c r="O8" s="32"/>
      <c r="P8" s="32"/>
      <c r="Q8" s="33"/>
    </row>
    <row r="9" spans="2:26" x14ac:dyDescent="0.25">
      <c r="C9" s="5" t="s">
        <v>4</v>
      </c>
      <c r="D9" s="5" t="s">
        <v>35</v>
      </c>
      <c r="E9" s="8"/>
      <c r="F9" s="8"/>
      <c r="G9" s="8"/>
      <c r="H9" s="8"/>
      <c r="I9" s="8"/>
      <c r="J9" s="8"/>
      <c r="K9" s="8"/>
      <c r="N9" s="31"/>
      <c r="O9" s="32"/>
      <c r="P9" s="32"/>
      <c r="Q9" s="33"/>
    </row>
    <row r="10" spans="2:26" x14ac:dyDescent="0.25">
      <c r="C10" s="6" t="s">
        <v>3</v>
      </c>
      <c r="D10" s="6" t="s">
        <v>33</v>
      </c>
      <c r="E10" s="8"/>
      <c r="F10" s="8"/>
      <c r="G10" s="8"/>
      <c r="H10" s="8"/>
      <c r="I10" s="8"/>
      <c r="J10" s="8"/>
      <c r="K10" s="8"/>
      <c r="N10" s="31"/>
      <c r="O10" s="32"/>
      <c r="P10" s="32"/>
      <c r="Q10" s="33"/>
    </row>
    <row r="11" spans="2:26" x14ac:dyDescent="0.25">
      <c r="C11" s="7" t="s">
        <v>2</v>
      </c>
      <c r="D11" s="7" t="s">
        <v>34</v>
      </c>
      <c r="E11" s="8"/>
      <c r="F11" s="8"/>
      <c r="G11" s="8"/>
      <c r="H11" s="8"/>
      <c r="I11" s="8"/>
      <c r="J11" s="8"/>
      <c r="K11" s="8"/>
      <c r="N11" s="31"/>
      <c r="O11" s="29"/>
      <c r="P11" s="29"/>
      <c r="Q11" s="30"/>
    </row>
    <row r="12" spans="2:26" x14ac:dyDescent="0.25">
      <c r="N12" s="31"/>
      <c r="O12" s="29"/>
      <c r="P12" s="29"/>
      <c r="Q12" s="30"/>
    </row>
    <row r="13" spans="2:26" ht="18.75" x14ac:dyDescent="0.25">
      <c r="B13" s="109" t="s">
        <v>48</v>
      </c>
      <c r="C13" s="110"/>
      <c r="D13" s="110"/>
      <c r="E13" s="110"/>
      <c r="F13" s="110"/>
      <c r="G13" s="110"/>
      <c r="H13" s="110"/>
      <c r="I13" s="110"/>
      <c r="J13" s="110"/>
      <c r="K13" s="111"/>
      <c r="N13" s="31"/>
      <c r="O13" s="29"/>
      <c r="P13" s="29"/>
      <c r="Q13" s="30"/>
    </row>
    <row r="14" spans="2:26" s="3" customFormat="1" ht="20.25" customHeight="1" x14ac:dyDescent="0.25">
      <c r="B14" s="10" t="s">
        <v>24</v>
      </c>
      <c r="C14" s="19" t="s">
        <v>27</v>
      </c>
      <c r="D14" s="10" t="str">
        <f>D7</f>
        <v>Q1</v>
      </c>
      <c r="E14" s="10" t="str">
        <f t="shared" ref="E14:K14" si="0">E7</f>
        <v/>
      </c>
      <c r="F14" s="10" t="str">
        <f t="shared" si="0"/>
        <v/>
      </c>
      <c r="G14" s="10" t="str">
        <f t="shared" si="0"/>
        <v/>
      </c>
      <c r="H14" s="10" t="str">
        <f t="shared" si="0"/>
        <v/>
      </c>
      <c r="I14" s="10" t="str">
        <f t="shared" si="0"/>
        <v/>
      </c>
      <c r="J14" s="10" t="str">
        <f t="shared" si="0"/>
        <v/>
      </c>
      <c r="K14" s="10" t="str">
        <f t="shared" si="0"/>
        <v/>
      </c>
      <c r="N14" s="31"/>
      <c r="O14" s="35"/>
      <c r="P14" s="35"/>
      <c r="Q14" s="36"/>
      <c r="R14" s="1"/>
      <c r="S14" s="1"/>
      <c r="T14" s="1"/>
      <c r="U14" s="1"/>
      <c r="V14" s="1"/>
      <c r="W14" s="26"/>
      <c r="X14" s="26"/>
      <c r="Y14" s="26"/>
      <c r="Z14" s="26"/>
    </row>
    <row r="15" spans="2:26" ht="17.25" customHeight="1" x14ac:dyDescent="0.25">
      <c r="B15" s="27"/>
      <c r="C15" s="20"/>
      <c r="D15" s="20"/>
      <c r="E15" s="20"/>
      <c r="F15" s="20"/>
      <c r="G15" s="20"/>
      <c r="H15" s="20"/>
      <c r="I15" s="20"/>
      <c r="J15" s="20"/>
      <c r="K15" s="12"/>
      <c r="N15" s="28"/>
      <c r="O15" s="29"/>
      <c r="P15" s="29"/>
      <c r="Q15" s="30"/>
      <c r="W15" s="26"/>
      <c r="X15" s="26"/>
      <c r="Y15" s="26"/>
      <c r="Z15" s="26"/>
    </row>
    <row r="16" spans="2:26" ht="15.95" customHeight="1" x14ac:dyDescent="0.25">
      <c r="B16" s="27"/>
      <c r="C16" s="20"/>
      <c r="D16" s="20"/>
      <c r="E16" s="20"/>
      <c r="F16" s="20"/>
      <c r="G16" s="20"/>
      <c r="H16" s="20"/>
      <c r="I16" s="20"/>
      <c r="J16" s="20"/>
      <c r="K16" s="12"/>
      <c r="N16" s="28"/>
      <c r="O16" s="29"/>
      <c r="P16" s="29"/>
      <c r="Q16" s="30"/>
      <c r="W16" s="26"/>
      <c r="X16" s="26"/>
      <c r="Y16" s="26"/>
      <c r="Z16" s="26"/>
    </row>
    <row r="17" spans="2:19" x14ac:dyDescent="0.25">
      <c r="B17" s="27"/>
      <c r="C17" s="20"/>
      <c r="D17" s="20"/>
      <c r="E17" s="20"/>
      <c r="F17" s="20"/>
      <c r="G17" s="20"/>
      <c r="H17" s="20"/>
      <c r="I17" s="20"/>
      <c r="J17" s="20"/>
      <c r="K17" s="12"/>
    </row>
    <row r="18" spans="2:19" x14ac:dyDescent="0.25">
      <c r="B18" s="27"/>
      <c r="C18" s="20"/>
      <c r="D18" s="18"/>
      <c r="E18" s="12"/>
      <c r="F18" s="12"/>
      <c r="G18" s="12"/>
      <c r="H18" s="12"/>
      <c r="I18" s="12"/>
      <c r="J18" s="12"/>
      <c r="K18" s="12"/>
    </row>
    <row r="19" spans="2:19" ht="18.95" customHeight="1" x14ac:dyDescent="0.25">
      <c r="B19" s="27"/>
      <c r="C19" s="20"/>
      <c r="D19" s="18"/>
      <c r="E19" s="12"/>
      <c r="F19" s="12"/>
      <c r="G19" s="12"/>
      <c r="H19" s="12"/>
      <c r="I19" s="12"/>
      <c r="J19" s="12"/>
      <c r="K19" s="12"/>
      <c r="N19" s="114" t="s">
        <v>83</v>
      </c>
      <c r="O19" s="115"/>
      <c r="P19" s="115"/>
      <c r="Q19" s="115"/>
      <c r="R19" s="115"/>
      <c r="S19" s="115"/>
    </row>
    <row r="20" spans="2:19" ht="16.5" thickBot="1" x14ac:dyDescent="0.3">
      <c r="B20" s="27"/>
      <c r="C20" s="20"/>
      <c r="D20" s="18"/>
      <c r="E20" s="12"/>
      <c r="F20" s="12"/>
      <c r="G20" s="12"/>
      <c r="H20" s="12"/>
      <c r="I20" s="12"/>
      <c r="J20" s="12"/>
      <c r="K20" s="12"/>
      <c r="N20" s="21" t="s">
        <v>25</v>
      </c>
      <c r="O20" s="21" t="s">
        <v>26</v>
      </c>
      <c r="P20" s="21" t="s">
        <v>143</v>
      </c>
      <c r="Q20" s="21" t="s">
        <v>124</v>
      </c>
      <c r="R20" s="21" t="s">
        <v>125</v>
      </c>
      <c r="S20" s="21" t="s">
        <v>126</v>
      </c>
    </row>
    <row r="21" spans="2:19" x14ac:dyDescent="0.25">
      <c r="B21" s="27"/>
      <c r="C21" s="20"/>
      <c r="D21" s="18"/>
      <c r="E21" s="12"/>
      <c r="F21" s="12"/>
      <c r="G21" s="12"/>
      <c r="H21" s="12"/>
      <c r="I21" s="12"/>
      <c r="J21" s="12"/>
      <c r="K21" s="12"/>
      <c r="N21" s="22"/>
      <c r="O21" s="22"/>
      <c r="P21" s="23"/>
      <c r="Q21" s="23"/>
      <c r="R21" s="23"/>
      <c r="S21" s="23"/>
    </row>
    <row r="22" spans="2:19" x14ac:dyDescent="0.25">
      <c r="B22" s="27"/>
      <c r="C22" s="20"/>
      <c r="D22" s="18"/>
      <c r="E22" s="12"/>
      <c r="F22" s="12"/>
      <c r="G22" s="12"/>
      <c r="H22" s="12"/>
      <c r="I22" s="12"/>
      <c r="J22" s="12"/>
      <c r="K22" s="12"/>
      <c r="N22" s="24"/>
      <c r="O22" s="24"/>
      <c r="P22" s="25"/>
      <c r="Q22" s="25"/>
      <c r="R22" s="25"/>
      <c r="S22" s="25"/>
    </row>
    <row r="23" spans="2:19" x14ac:dyDescent="0.25">
      <c r="B23" s="27"/>
      <c r="C23" s="20"/>
      <c r="D23" s="18"/>
      <c r="E23" s="12"/>
      <c r="F23" s="12"/>
      <c r="G23" s="12"/>
      <c r="H23" s="12"/>
      <c r="I23" s="12"/>
      <c r="J23" s="12"/>
      <c r="K23" s="12"/>
      <c r="N23" s="24"/>
      <c r="O23" s="24"/>
      <c r="P23" s="25"/>
      <c r="Q23" s="25"/>
      <c r="R23" s="25"/>
      <c r="S23" s="25"/>
    </row>
    <row r="24" spans="2:19" x14ac:dyDescent="0.25">
      <c r="B24" s="27"/>
      <c r="C24" s="20"/>
      <c r="D24" s="18"/>
      <c r="E24" s="12"/>
      <c r="F24" s="12"/>
      <c r="G24" s="12"/>
      <c r="H24" s="12"/>
      <c r="I24" s="12"/>
      <c r="J24" s="12"/>
      <c r="K24" s="12"/>
      <c r="N24" s="24"/>
      <c r="O24" s="24"/>
      <c r="P24" s="25"/>
      <c r="Q24" s="25"/>
      <c r="R24" s="25"/>
      <c r="S24" s="25"/>
    </row>
    <row r="25" spans="2:19" x14ac:dyDescent="0.25">
      <c r="B25" s="27"/>
      <c r="C25" s="20"/>
      <c r="D25" s="18"/>
      <c r="E25" s="12"/>
      <c r="F25" s="12"/>
      <c r="G25" s="12"/>
      <c r="H25" s="12"/>
      <c r="I25" s="12"/>
      <c r="J25" s="12"/>
      <c r="K25" s="12"/>
      <c r="N25" s="24"/>
      <c r="O25" s="24"/>
      <c r="P25" s="25"/>
      <c r="Q25" s="25"/>
      <c r="R25" s="25"/>
      <c r="S25" s="25"/>
    </row>
    <row r="26" spans="2:19" x14ac:dyDescent="0.25">
      <c r="B26" s="27"/>
      <c r="C26" s="20"/>
      <c r="D26" s="18"/>
      <c r="E26" s="12"/>
      <c r="F26" s="12"/>
      <c r="G26" s="12"/>
      <c r="H26" s="12"/>
      <c r="I26" s="12"/>
      <c r="J26" s="12"/>
      <c r="K26" s="12"/>
      <c r="N26" s="24"/>
      <c r="O26" s="24"/>
      <c r="P26" s="25"/>
      <c r="Q26" s="25"/>
      <c r="R26" s="25"/>
      <c r="S26" s="25"/>
    </row>
    <row r="27" spans="2:19" x14ac:dyDescent="0.25">
      <c r="B27" s="27"/>
      <c r="C27" s="20"/>
      <c r="D27" s="18"/>
      <c r="E27" s="12"/>
      <c r="F27" s="12"/>
      <c r="G27" s="12"/>
      <c r="H27" s="12"/>
      <c r="I27" s="12"/>
      <c r="J27" s="12"/>
      <c r="K27" s="12"/>
      <c r="N27" s="24"/>
      <c r="O27" s="24"/>
      <c r="P27" s="25"/>
      <c r="Q27" s="25"/>
      <c r="R27" s="25"/>
      <c r="S27" s="25"/>
    </row>
    <row r="28" spans="2:19" x14ac:dyDescent="0.25">
      <c r="B28" s="27"/>
      <c r="C28" s="20"/>
      <c r="D28" s="18"/>
      <c r="E28" s="12"/>
      <c r="F28" s="12"/>
      <c r="G28" s="12"/>
      <c r="H28" s="12"/>
      <c r="I28" s="12"/>
      <c r="J28" s="12"/>
      <c r="K28" s="12"/>
      <c r="N28" s="24"/>
      <c r="O28" s="24"/>
      <c r="P28" s="25"/>
      <c r="Q28" s="25"/>
      <c r="R28" s="25"/>
      <c r="S28" s="25"/>
    </row>
    <row r="29" spans="2:19" x14ac:dyDescent="0.25">
      <c r="B29" s="27"/>
      <c r="C29" s="20"/>
      <c r="D29" s="18"/>
      <c r="E29" s="12"/>
      <c r="F29" s="12"/>
      <c r="G29" s="12"/>
      <c r="H29" s="12"/>
      <c r="I29" s="12"/>
      <c r="J29" s="12"/>
      <c r="K29" s="12"/>
      <c r="N29" s="24"/>
      <c r="O29" s="24"/>
      <c r="P29" s="25"/>
      <c r="Q29" s="25"/>
      <c r="R29" s="25"/>
      <c r="S29" s="25"/>
    </row>
    <row r="30" spans="2:19" x14ac:dyDescent="0.25">
      <c r="B30" s="27"/>
      <c r="C30" s="20"/>
      <c r="D30" s="18"/>
      <c r="E30" s="12"/>
      <c r="F30" s="12"/>
      <c r="G30" s="12"/>
      <c r="H30" s="12"/>
      <c r="I30" s="12"/>
      <c r="J30" s="12"/>
      <c r="K30" s="12"/>
      <c r="N30" s="24"/>
      <c r="O30" s="24"/>
      <c r="P30" s="25"/>
      <c r="Q30" s="25"/>
      <c r="R30" s="25"/>
      <c r="S30" s="25"/>
    </row>
    <row r="31" spans="2:19" x14ac:dyDescent="0.25">
      <c r="B31" s="27"/>
      <c r="C31" s="20"/>
      <c r="D31" s="18"/>
      <c r="E31" s="12"/>
      <c r="F31" s="12"/>
      <c r="G31" s="12"/>
      <c r="H31" s="12"/>
      <c r="I31" s="12"/>
      <c r="J31" s="12"/>
      <c r="K31" s="12"/>
      <c r="N31" s="24"/>
      <c r="O31" s="24"/>
      <c r="P31" s="25"/>
      <c r="Q31" s="25"/>
      <c r="R31" s="25"/>
      <c r="S31" s="25"/>
    </row>
    <row r="32" spans="2:19" x14ac:dyDescent="0.25">
      <c r="B32" s="27"/>
      <c r="C32" s="20"/>
      <c r="D32" s="18"/>
      <c r="E32" s="12"/>
      <c r="F32" s="12"/>
      <c r="G32" s="12"/>
      <c r="H32" s="12"/>
      <c r="I32" s="12"/>
      <c r="J32" s="12"/>
      <c r="K32" s="12"/>
      <c r="N32" s="24"/>
      <c r="O32" s="24"/>
      <c r="P32" s="25"/>
      <c r="Q32" s="25"/>
      <c r="R32" s="25"/>
      <c r="S32" s="25"/>
    </row>
    <row r="33" spans="2:19" x14ac:dyDescent="0.25">
      <c r="B33" s="27"/>
      <c r="C33" s="20"/>
      <c r="D33" s="18"/>
      <c r="E33" s="12"/>
      <c r="F33" s="12"/>
      <c r="G33" s="12"/>
      <c r="H33" s="12"/>
      <c r="I33" s="12"/>
      <c r="J33" s="12"/>
      <c r="K33" s="12"/>
      <c r="N33" s="24"/>
      <c r="O33" s="24"/>
      <c r="P33" s="25"/>
      <c r="Q33" s="25"/>
      <c r="R33" s="25"/>
      <c r="S33" s="25"/>
    </row>
    <row r="34" spans="2:19" x14ac:dyDescent="0.25">
      <c r="B34" s="27"/>
      <c r="C34" s="20"/>
      <c r="D34" s="18"/>
      <c r="E34" s="12"/>
      <c r="F34" s="12"/>
      <c r="G34" s="12"/>
      <c r="H34" s="12"/>
      <c r="I34" s="12"/>
      <c r="J34" s="12"/>
      <c r="K34" s="12"/>
      <c r="N34" s="24"/>
      <c r="O34" s="24"/>
      <c r="P34" s="25"/>
      <c r="Q34" s="25"/>
      <c r="R34" s="25"/>
      <c r="S34" s="25"/>
    </row>
    <row r="35" spans="2:19" x14ac:dyDescent="0.25">
      <c r="B35" s="27"/>
      <c r="C35" s="20"/>
      <c r="D35" s="18"/>
      <c r="E35" s="12"/>
      <c r="F35" s="12"/>
      <c r="G35" s="12"/>
      <c r="H35" s="12"/>
      <c r="I35" s="12"/>
      <c r="J35" s="12"/>
      <c r="K35" s="12"/>
      <c r="N35" s="24"/>
      <c r="O35" s="24"/>
      <c r="P35" s="25"/>
      <c r="Q35" s="25"/>
      <c r="R35" s="25"/>
      <c r="S35" s="25"/>
    </row>
    <row r="36" spans="2:19" ht="16.5" thickBot="1" x14ac:dyDescent="0.3"/>
    <row r="37" spans="2:19" ht="33.950000000000003" customHeight="1" x14ac:dyDescent="0.25">
      <c r="B37" s="91" t="s">
        <v>142</v>
      </c>
      <c r="C37" s="92"/>
      <c r="D37" s="92"/>
      <c r="E37" s="92"/>
      <c r="F37" s="92"/>
      <c r="G37" s="92"/>
      <c r="H37" s="92"/>
      <c r="I37" s="92"/>
      <c r="J37" s="92"/>
      <c r="K37" s="93"/>
      <c r="N37" s="100" t="s">
        <v>127</v>
      </c>
      <c r="O37" s="101"/>
      <c r="P37" s="101"/>
      <c r="Q37" s="102"/>
    </row>
    <row r="38" spans="2:19" ht="33.950000000000003" customHeight="1" thickBot="1" x14ac:dyDescent="0.3">
      <c r="B38" s="94"/>
      <c r="C38" s="95"/>
      <c r="D38" s="95"/>
      <c r="E38" s="95"/>
      <c r="F38" s="95"/>
      <c r="G38" s="95"/>
      <c r="H38" s="95"/>
      <c r="I38" s="95"/>
      <c r="J38" s="95"/>
      <c r="K38" s="96"/>
      <c r="N38" s="106"/>
      <c r="O38" s="107"/>
      <c r="P38" s="107"/>
      <c r="Q38" s="108"/>
    </row>
    <row r="39" spans="2:19" ht="33.950000000000003" customHeight="1" thickBot="1" x14ac:dyDescent="0.3">
      <c r="B39" s="97"/>
      <c r="C39" s="98"/>
      <c r="D39" s="98"/>
      <c r="E39" s="98"/>
      <c r="F39" s="98"/>
      <c r="G39" s="98"/>
      <c r="H39" s="98"/>
      <c r="I39" s="98"/>
      <c r="J39" s="98"/>
      <c r="K39" s="99"/>
    </row>
    <row r="40" spans="2:19" ht="36.950000000000003" customHeight="1" x14ac:dyDescent="0.25"/>
  </sheetData>
  <mergeCells count="7">
    <mergeCell ref="B37:K39"/>
    <mergeCell ref="B13:K13"/>
    <mergeCell ref="I2:K5"/>
    <mergeCell ref="F4:G4"/>
    <mergeCell ref="N37:Q38"/>
    <mergeCell ref="N7:Q7"/>
    <mergeCell ref="N19:S19"/>
  </mergeCells>
  <conditionalFormatting sqref="D18:K35 K15:K17">
    <cfRule type="containsText" dxfId="239" priority="22" operator="containsText" text="Mostly As">
      <formula>NOT(ISERROR(SEARCH("Mostly As",D15)))</formula>
    </cfRule>
  </conditionalFormatting>
  <conditionalFormatting sqref="D18:D35">
    <cfRule type="containsText" dxfId="238" priority="18" stopIfTrue="1" operator="containsText" text="Mostly Ds">
      <formula>NOT(ISERROR(SEARCH("Mostly Ds",D18)))</formula>
    </cfRule>
    <cfRule type="containsText" dxfId="237" priority="19" stopIfTrue="1" operator="containsText" text="Mostly Cs">
      <formula>NOT(ISERROR(SEARCH("Mostly Cs",D18)))</formula>
    </cfRule>
    <cfRule type="containsText" dxfId="236" priority="21" stopIfTrue="1" operator="containsText" text="Mostly Bs">
      <formula>NOT(ISERROR(SEARCH("Mostly Bs",D18)))</formula>
    </cfRule>
  </conditionalFormatting>
  <conditionalFormatting sqref="E18:J35">
    <cfRule type="containsText" dxfId="235" priority="20" stopIfTrue="1" operator="containsText" text="Mostly Bs">
      <formula>NOT(ISERROR(SEARCH("Mostly Bs",E18)))</formula>
    </cfRule>
  </conditionalFormatting>
  <conditionalFormatting sqref="E18:J35">
    <cfRule type="containsText" dxfId="234" priority="17" stopIfTrue="1" operator="containsText" text="Mostly Cs">
      <formula>NOT(ISERROR(SEARCH("Mostly Cs",E18)))</formula>
    </cfRule>
  </conditionalFormatting>
  <conditionalFormatting sqref="C4">
    <cfRule type="containsText" dxfId="233" priority="13" operator="containsText" text="Level 1">
      <formula>NOT(ISERROR(SEARCH("Level 1",C4)))</formula>
    </cfRule>
    <cfRule type="containsText" dxfId="232" priority="14" operator="containsText" text="Level 2">
      <formula>NOT(ISERROR(SEARCH("Level 2",C4)))</formula>
    </cfRule>
    <cfRule type="containsText" dxfId="231" priority="15" operator="containsText" text="Level 3">
      <formula>NOT(ISERROR(SEARCH("Level 3",C4)))</formula>
    </cfRule>
    <cfRule type="containsText" dxfId="230" priority="16" stopIfTrue="1" operator="containsText" text="Level 4">
      <formula>NOT(ISERROR(SEARCH("Level 4",C4)))</formula>
    </cfRule>
  </conditionalFormatting>
  <conditionalFormatting sqref="F4">
    <cfRule type="containsText" dxfId="229" priority="9" operator="containsText" text="Level 1">
      <formula>NOT(ISERROR(SEARCH("Level 1",F4)))</formula>
    </cfRule>
    <cfRule type="containsText" dxfId="228" priority="10" operator="containsText" text="Level 2">
      <formula>NOT(ISERROR(SEARCH("Level 2",F4)))</formula>
    </cfRule>
    <cfRule type="containsText" dxfId="227" priority="11" operator="containsText" text="Level 3">
      <formula>NOT(ISERROR(SEARCH("Level 3",F4)))</formula>
    </cfRule>
    <cfRule type="containsText" dxfId="226" priority="12" stopIfTrue="1" operator="containsText" text="Level 4">
      <formula>NOT(ISERROR(SEARCH("Level 4",F4)))</formula>
    </cfRule>
  </conditionalFormatting>
  <conditionalFormatting sqref="C15:C35">
    <cfRule type="containsText" dxfId="225" priority="5" operator="containsText" text="Level 1">
      <formula>NOT(ISERROR(SEARCH("Level 1",C15)))</formula>
    </cfRule>
    <cfRule type="containsText" dxfId="224" priority="6" operator="containsText" text="Level 2">
      <formula>NOT(ISERROR(SEARCH("Level 2",C15)))</formula>
    </cfRule>
    <cfRule type="containsText" dxfId="223" priority="7" operator="containsText" text="Level 3">
      <formula>NOT(ISERROR(SEARCH("Level 3",C15)))</formula>
    </cfRule>
    <cfRule type="containsText" dxfId="222" priority="8" stopIfTrue="1" operator="containsText" text="Level 4">
      <formula>NOT(ISERROR(SEARCH("Level 4",C15)))</formula>
    </cfRule>
  </conditionalFormatting>
  <conditionalFormatting sqref="D15:J17">
    <cfRule type="containsText" dxfId="221" priority="1" operator="containsText" text="Level 1">
      <formula>NOT(ISERROR(SEARCH("Level 1",D15)))</formula>
    </cfRule>
    <cfRule type="containsText" dxfId="220" priority="2" operator="containsText" text="Level 2">
      <formula>NOT(ISERROR(SEARCH("Level 2",D15)))</formula>
    </cfRule>
    <cfRule type="containsText" dxfId="219" priority="3" operator="containsText" text="Level 3">
      <formula>NOT(ISERROR(SEARCH("Level 3",D15)))</formula>
    </cfRule>
    <cfRule type="containsText" dxfId="218" priority="4" stopIfTrue="1" operator="containsText" text="Level 4">
      <formula>NOT(ISERROR(SEARCH("Level 4",D15)))</formula>
    </cfRule>
  </conditionalFormatting>
  <dataValidations count="9">
    <dataValidation type="list" allowBlank="1" showInputMessage="1" showErrorMessage="1" sqref="C15:C35 F4:G4 C4" xr:uid="{7A0A1FCC-8947-EE4A-978F-F6656DBD639B}">
      <formula1>$C$8:$C$11</formula1>
    </dataValidation>
    <dataValidation type="list" allowBlank="1" showInputMessage="1" showErrorMessage="1" sqref="K15:K35" xr:uid="{60C299FA-4573-A84D-928E-ACADB96C14A8}">
      <formula1>$K$8:$K$11</formula1>
    </dataValidation>
    <dataValidation type="list" allowBlank="1" showInputMessage="1" showErrorMessage="1" sqref="J15:J35" xr:uid="{1461C949-5FE0-1840-9D34-E7FA5860EAE5}">
      <formula1>$J$8:$J$11</formula1>
    </dataValidation>
    <dataValidation type="list" allowBlank="1" showInputMessage="1" showErrorMessage="1" sqref="I15:I35" xr:uid="{FEEA64AA-DF1D-B348-9B8F-E8B5E55FCFF7}">
      <formula1>$I$8:$I$11</formula1>
    </dataValidation>
    <dataValidation type="list" allowBlank="1" showInputMessage="1" showErrorMessage="1" sqref="H15:H35" xr:uid="{53D987CE-4680-6347-8077-EE0EABE6ECE5}">
      <formula1>$H$8:$H$11</formula1>
    </dataValidation>
    <dataValidation type="list" allowBlank="1" showInputMessage="1" showErrorMessage="1" sqref="G15:G35" xr:uid="{F99DCA7B-874C-F943-919B-DB109FCC435E}">
      <formula1>$G$8:$G$11</formula1>
    </dataValidation>
    <dataValidation type="list" allowBlank="1" showInputMessage="1" showErrorMessage="1" sqref="F15:F35" xr:uid="{222D2804-34E0-8E46-94E3-0E018734BA23}">
      <formula1>$F$8:$F$11</formula1>
    </dataValidation>
    <dataValidation type="list" allowBlank="1" showInputMessage="1" showErrorMessage="1" sqref="E15:E35" xr:uid="{04CF2817-C0FB-514D-9047-BE87DCA1BF39}">
      <formula1>$E$8:$E$11</formula1>
    </dataValidation>
    <dataValidation type="list" allowBlank="1" showInputMessage="1" showErrorMessage="1" sqref="D15:D35" xr:uid="{75A39365-16BF-1A4F-80B5-773A98E8A4A2}">
      <formula1>$D$8:$D$11</formula1>
    </dataValidation>
  </dataValidations>
  <hyperlinks>
    <hyperlink ref="N8" r:id="rId1" xr:uid="{D45013AC-214A-5946-BD38-4014559DC47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AB69-5373-5640-95D9-9026A20E4CA5}">
  <sheetPr>
    <tabColor theme="3" tint="0.79998168889431442"/>
  </sheetPr>
  <dimension ref="A1:Z40"/>
  <sheetViews>
    <sheetView showGridLines="0" workbookViewId="0">
      <selection activeCell="U30" sqref="U1:XFD1048576"/>
    </sheetView>
  </sheetViews>
  <sheetFormatPr defaultColWidth="0" defaultRowHeight="15.75" zeroHeight="1" x14ac:dyDescent="0.25"/>
  <cols>
    <col min="1" max="1" width="4.5" style="1" customWidth="1"/>
    <col min="2" max="2" width="11.5" style="1" customWidth="1"/>
    <col min="3" max="3" width="28" style="1" customWidth="1"/>
    <col min="4" max="11" width="13.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25" customHeight="1" thickBot="1" x14ac:dyDescent="0.3"/>
    <row r="2" spans="2:26" ht="35.1" customHeight="1" x14ac:dyDescent="0.25">
      <c r="B2" s="2" t="s">
        <v>51</v>
      </c>
      <c r="I2" s="100" t="s">
        <v>159</v>
      </c>
      <c r="J2" s="101"/>
      <c r="K2" s="102"/>
      <c r="N2" s="39" t="s">
        <v>2</v>
      </c>
      <c r="O2" s="14" t="s">
        <v>96</v>
      </c>
    </row>
    <row r="3" spans="2:26" ht="35.1" customHeight="1" thickBot="1" x14ac:dyDescent="0.3">
      <c r="I3" s="103"/>
      <c r="J3" s="104"/>
      <c r="K3" s="105"/>
      <c r="N3" s="40" t="s">
        <v>110</v>
      </c>
      <c r="O3" s="14" t="s">
        <v>104</v>
      </c>
    </row>
    <row r="4" spans="2:26" ht="35.1" customHeight="1" thickBot="1" x14ac:dyDescent="0.3">
      <c r="B4" s="17" t="s">
        <v>29</v>
      </c>
      <c r="C4" s="13" t="s">
        <v>2</v>
      </c>
      <c r="E4" s="17" t="s">
        <v>28</v>
      </c>
      <c r="F4" s="112" t="s">
        <v>5</v>
      </c>
      <c r="G4" s="113"/>
      <c r="I4" s="103"/>
      <c r="J4" s="104"/>
      <c r="K4" s="105"/>
      <c r="N4" s="41" t="s">
        <v>4</v>
      </c>
      <c r="O4" s="14" t="s">
        <v>9</v>
      </c>
    </row>
    <row r="5" spans="2:26" ht="35.1" customHeight="1" thickBot="1" x14ac:dyDescent="0.3">
      <c r="C5" s="3"/>
      <c r="F5" s="3"/>
      <c r="I5" s="106"/>
      <c r="J5" s="107"/>
      <c r="K5" s="108"/>
      <c r="N5" s="42" t="s">
        <v>5</v>
      </c>
      <c r="O5" s="14" t="s">
        <v>117</v>
      </c>
    </row>
    <row r="6" spans="2:26" ht="32.25" customHeight="1" x14ac:dyDescent="0.25">
      <c r="C6" s="3"/>
      <c r="F6" s="3"/>
    </row>
    <row r="7" spans="2:26" s="9" customFormat="1" ht="20.25" customHeight="1" x14ac:dyDescent="0.25">
      <c r="C7" s="10" t="s">
        <v>47</v>
      </c>
      <c r="D7" s="10" t="s">
        <v>31</v>
      </c>
      <c r="E7" s="10" t="s">
        <v>36</v>
      </c>
      <c r="F7" s="10" t="s">
        <v>37</v>
      </c>
      <c r="G7" s="10" t="s">
        <v>38</v>
      </c>
      <c r="H7" s="10" t="s">
        <v>39</v>
      </c>
      <c r="I7" s="10" t="s">
        <v>40</v>
      </c>
      <c r="J7" s="10" t="s">
        <v>41</v>
      </c>
      <c r="K7" s="10" t="s">
        <v>52</v>
      </c>
      <c r="N7" s="118" t="s">
        <v>46</v>
      </c>
      <c r="O7" s="119"/>
      <c r="P7" s="119"/>
      <c r="Q7" s="120"/>
    </row>
    <row r="8" spans="2:26" x14ac:dyDescent="0.25">
      <c r="C8" s="4" t="s">
        <v>5</v>
      </c>
      <c r="D8" s="4" t="s">
        <v>32</v>
      </c>
      <c r="E8" s="4" t="s">
        <v>32</v>
      </c>
      <c r="F8" s="4" t="s">
        <v>32</v>
      </c>
      <c r="G8" s="4" t="s">
        <v>32</v>
      </c>
      <c r="H8" s="4" t="s">
        <v>32</v>
      </c>
      <c r="I8" s="4" t="s">
        <v>32</v>
      </c>
      <c r="J8" s="4" t="s">
        <v>32</v>
      </c>
      <c r="K8" s="4" t="s">
        <v>32</v>
      </c>
      <c r="N8" s="31" t="s">
        <v>53</v>
      </c>
      <c r="O8" s="32"/>
      <c r="P8" s="32"/>
      <c r="Q8" s="33"/>
    </row>
    <row r="9" spans="2:26" x14ac:dyDescent="0.25">
      <c r="C9" s="5" t="s">
        <v>4</v>
      </c>
      <c r="D9" s="5" t="s">
        <v>35</v>
      </c>
      <c r="E9" s="4" t="s">
        <v>32</v>
      </c>
      <c r="F9" s="4" t="s">
        <v>32</v>
      </c>
      <c r="G9" s="4" t="s">
        <v>32</v>
      </c>
      <c r="H9" s="4" t="s">
        <v>32</v>
      </c>
      <c r="I9" s="4" t="s">
        <v>32</v>
      </c>
      <c r="J9" s="4" t="s">
        <v>32</v>
      </c>
      <c r="K9" s="4" t="s">
        <v>32</v>
      </c>
      <c r="N9" s="31" t="s">
        <v>54</v>
      </c>
      <c r="O9" s="32"/>
      <c r="P9" s="32"/>
      <c r="Q9" s="33"/>
    </row>
    <row r="10" spans="2:26" x14ac:dyDescent="0.25">
      <c r="C10" s="6" t="s">
        <v>3</v>
      </c>
      <c r="D10" s="6" t="s">
        <v>33</v>
      </c>
      <c r="E10" s="4" t="s">
        <v>32</v>
      </c>
      <c r="F10" s="6" t="s">
        <v>35</v>
      </c>
      <c r="G10" s="4" t="s">
        <v>32</v>
      </c>
      <c r="H10" s="6" t="s">
        <v>35</v>
      </c>
      <c r="I10" s="4" t="s">
        <v>32</v>
      </c>
      <c r="J10" s="6" t="s">
        <v>35</v>
      </c>
      <c r="K10" s="6" t="s">
        <v>35</v>
      </c>
      <c r="N10" s="31" t="s">
        <v>55</v>
      </c>
      <c r="O10" s="32"/>
      <c r="P10" s="32"/>
      <c r="Q10" s="33"/>
    </row>
    <row r="11" spans="2:26" x14ac:dyDescent="0.25">
      <c r="C11" s="7" t="s">
        <v>2</v>
      </c>
      <c r="D11" s="7" t="s">
        <v>34</v>
      </c>
      <c r="E11" s="7" t="s">
        <v>35</v>
      </c>
      <c r="F11" s="7" t="s">
        <v>33</v>
      </c>
      <c r="G11" s="7" t="s">
        <v>35</v>
      </c>
      <c r="H11" s="7" t="s">
        <v>33</v>
      </c>
      <c r="I11" s="7" t="s">
        <v>35</v>
      </c>
      <c r="J11" s="7" t="s">
        <v>33</v>
      </c>
      <c r="K11" s="7" t="s">
        <v>33</v>
      </c>
      <c r="N11" s="31"/>
      <c r="O11" s="29"/>
      <c r="P11" s="29"/>
      <c r="Q11" s="30"/>
    </row>
    <row r="12" spans="2:26" x14ac:dyDescent="0.25">
      <c r="N12" s="31"/>
      <c r="O12" s="29"/>
      <c r="P12" s="29"/>
      <c r="Q12" s="30"/>
    </row>
    <row r="13" spans="2:26" ht="18.75" x14ac:dyDescent="0.25">
      <c r="B13" s="109" t="s">
        <v>48</v>
      </c>
      <c r="C13" s="110"/>
      <c r="D13" s="110"/>
      <c r="E13" s="110"/>
      <c r="F13" s="110"/>
      <c r="G13" s="110"/>
      <c r="H13" s="110"/>
      <c r="I13" s="110"/>
      <c r="J13" s="110"/>
      <c r="K13" s="111"/>
      <c r="N13" s="31"/>
      <c r="O13" s="29"/>
      <c r="P13" s="29"/>
      <c r="Q13" s="30"/>
    </row>
    <row r="14" spans="2:26" s="3" customFormat="1" ht="20.25" customHeight="1" x14ac:dyDescent="0.25">
      <c r="B14" s="10" t="s">
        <v>24</v>
      </c>
      <c r="C14" s="19" t="s">
        <v>27</v>
      </c>
      <c r="D14" s="10" t="str">
        <f>D7</f>
        <v>Q1</v>
      </c>
      <c r="E14" s="10" t="str">
        <f t="shared" ref="E14:K14" si="0">E7</f>
        <v>Q2</v>
      </c>
      <c r="F14" s="10" t="str">
        <f t="shared" si="0"/>
        <v>Q3</v>
      </c>
      <c r="G14" s="10" t="str">
        <f t="shared" si="0"/>
        <v>Q4</v>
      </c>
      <c r="H14" s="10" t="str">
        <f t="shared" si="0"/>
        <v>Q5</v>
      </c>
      <c r="I14" s="10" t="str">
        <f t="shared" si="0"/>
        <v>Q6</v>
      </c>
      <c r="J14" s="10" t="str">
        <f t="shared" si="0"/>
        <v>Q7</v>
      </c>
      <c r="K14" s="10" t="str">
        <f t="shared" si="0"/>
        <v>Q8</v>
      </c>
      <c r="N14" s="31"/>
      <c r="O14" s="35"/>
      <c r="P14" s="35"/>
      <c r="Q14" s="36"/>
      <c r="R14" s="1"/>
      <c r="S14" s="1"/>
      <c r="T14" s="1"/>
      <c r="U14" s="1"/>
      <c r="V14" s="1"/>
      <c r="W14" s="26"/>
      <c r="X14" s="26"/>
      <c r="Y14" s="26"/>
      <c r="Z14" s="26"/>
    </row>
    <row r="15" spans="2:26" ht="17.25" customHeight="1" x14ac:dyDescent="0.25">
      <c r="B15" s="27"/>
      <c r="C15" s="20"/>
      <c r="D15" s="18"/>
      <c r="E15" s="18"/>
      <c r="F15" s="18"/>
      <c r="G15" s="18"/>
      <c r="H15" s="18"/>
      <c r="I15" s="18"/>
      <c r="J15" s="18"/>
      <c r="K15" s="18"/>
      <c r="N15" s="28"/>
      <c r="O15" s="29"/>
      <c r="P15" s="29"/>
      <c r="Q15" s="30"/>
      <c r="W15" s="26"/>
      <c r="X15" s="26"/>
      <c r="Y15" s="26"/>
      <c r="Z15" s="26"/>
    </row>
    <row r="16" spans="2:26" ht="15.95" customHeight="1" x14ac:dyDescent="0.25">
      <c r="B16" s="27"/>
      <c r="C16" s="20"/>
      <c r="D16" s="18"/>
      <c r="E16" s="18"/>
      <c r="F16" s="18"/>
      <c r="G16" s="18"/>
      <c r="H16" s="18"/>
      <c r="I16" s="18"/>
      <c r="J16" s="18"/>
      <c r="K16" s="18"/>
      <c r="N16" s="28"/>
      <c r="O16" s="29"/>
      <c r="P16" s="29"/>
      <c r="Q16" s="30"/>
      <c r="W16" s="26"/>
      <c r="X16" s="26"/>
      <c r="Y16" s="26"/>
      <c r="Z16" s="26"/>
    </row>
    <row r="17" spans="2:19" x14ac:dyDescent="0.25">
      <c r="B17" s="27"/>
      <c r="C17" s="20"/>
      <c r="D17" s="18"/>
      <c r="E17" s="18"/>
      <c r="F17" s="18"/>
      <c r="G17" s="18"/>
      <c r="H17" s="18"/>
      <c r="I17" s="18"/>
      <c r="J17" s="18"/>
      <c r="K17" s="18"/>
    </row>
    <row r="18" spans="2:19" x14ac:dyDescent="0.25">
      <c r="B18" s="27"/>
      <c r="C18" s="20"/>
      <c r="D18" s="18"/>
      <c r="E18" s="18"/>
      <c r="F18" s="18"/>
      <c r="G18" s="18"/>
      <c r="H18" s="18"/>
      <c r="I18" s="18"/>
      <c r="J18" s="18"/>
      <c r="K18" s="18"/>
    </row>
    <row r="19" spans="2:19" ht="18.95" customHeight="1" x14ac:dyDescent="0.25">
      <c r="B19" s="27"/>
      <c r="C19" s="20"/>
      <c r="D19" s="18"/>
      <c r="E19" s="18"/>
      <c r="F19" s="18"/>
      <c r="G19" s="18"/>
      <c r="H19" s="18"/>
      <c r="I19" s="18"/>
      <c r="J19" s="18"/>
      <c r="K19" s="18"/>
      <c r="N19" s="114" t="s">
        <v>83</v>
      </c>
      <c r="O19" s="115"/>
      <c r="P19" s="115"/>
      <c r="Q19" s="115"/>
      <c r="R19" s="115"/>
      <c r="S19" s="115"/>
    </row>
    <row r="20" spans="2:19" ht="16.5" thickBot="1" x14ac:dyDescent="0.3">
      <c r="B20" s="27"/>
      <c r="C20" s="20"/>
      <c r="D20" s="18"/>
      <c r="E20" s="18"/>
      <c r="F20" s="18"/>
      <c r="G20" s="18"/>
      <c r="H20" s="18"/>
      <c r="I20" s="18"/>
      <c r="J20" s="18"/>
      <c r="K20" s="18"/>
      <c r="N20" s="21" t="s">
        <v>25</v>
      </c>
      <c r="O20" s="21" t="s">
        <v>26</v>
      </c>
      <c r="P20" s="21" t="s">
        <v>143</v>
      </c>
      <c r="Q20" s="21" t="s">
        <v>124</v>
      </c>
      <c r="R20" s="21" t="s">
        <v>125</v>
      </c>
      <c r="S20" s="21" t="s">
        <v>126</v>
      </c>
    </row>
    <row r="21" spans="2:19" x14ac:dyDescent="0.25">
      <c r="B21" s="27"/>
      <c r="C21" s="20"/>
      <c r="D21" s="18"/>
      <c r="E21" s="18"/>
      <c r="F21" s="18"/>
      <c r="G21" s="18"/>
      <c r="H21" s="18"/>
      <c r="I21" s="18"/>
      <c r="J21" s="18"/>
      <c r="K21" s="18"/>
      <c r="N21" s="22"/>
      <c r="O21" s="22"/>
      <c r="P21" s="23"/>
      <c r="Q21" s="23"/>
      <c r="R21" s="23"/>
      <c r="S21" s="23"/>
    </row>
    <row r="22" spans="2:19" x14ac:dyDescent="0.25">
      <c r="B22" s="27"/>
      <c r="C22" s="20"/>
      <c r="D22" s="18"/>
      <c r="E22" s="18"/>
      <c r="F22" s="18"/>
      <c r="G22" s="18"/>
      <c r="H22" s="18"/>
      <c r="I22" s="18"/>
      <c r="J22" s="18"/>
      <c r="K22" s="18"/>
      <c r="N22" s="24"/>
      <c r="O22" s="24"/>
      <c r="P22" s="25"/>
      <c r="Q22" s="25"/>
      <c r="R22" s="25"/>
      <c r="S22" s="25"/>
    </row>
    <row r="23" spans="2:19" x14ac:dyDescent="0.25">
      <c r="B23" s="27"/>
      <c r="C23" s="20"/>
      <c r="D23" s="18"/>
      <c r="E23" s="18"/>
      <c r="F23" s="18"/>
      <c r="G23" s="18"/>
      <c r="H23" s="18"/>
      <c r="I23" s="18"/>
      <c r="J23" s="18"/>
      <c r="K23" s="18"/>
      <c r="N23" s="24"/>
      <c r="O23" s="24"/>
      <c r="P23" s="25"/>
      <c r="Q23" s="25"/>
      <c r="R23" s="25"/>
      <c r="S23" s="25"/>
    </row>
    <row r="24" spans="2:19" x14ac:dyDescent="0.25">
      <c r="B24" s="27"/>
      <c r="C24" s="20"/>
      <c r="D24" s="18"/>
      <c r="E24" s="18"/>
      <c r="F24" s="18"/>
      <c r="G24" s="18"/>
      <c r="H24" s="18"/>
      <c r="I24" s="18"/>
      <c r="J24" s="18"/>
      <c r="K24" s="18"/>
      <c r="N24" s="24"/>
      <c r="O24" s="24"/>
      <c r="P24" s="25"/>
      <c r="Q24" s="25"/>
      <c r="R24" s="25"/>
      <c r="S24" s="25"/>
    </row>
    <row r="25" spans="2:19" x14ac:dyDescent="0.25">
      <c r="B25" s="27"/>
      <c r="C25" s="20"/>
      <c r="D25" s="18"/>
      <c r="E25" s="18"/>
      <c r="F25" s="18"/>
      <c r="G25" s="18"/>
      <c r="H25" s="18"/>
      <c r="I25" s="18"/>
      <c r="J25" s="18"/>
      <c r="K25" s="18"/>
      <c r="N25" s="24"/>
      <c r="O25" s="24"/>
      <c r="P25" s="25"/>
      <c r="Q25" s="25"/>
      <c r="R25" s="25"/>
      <c r="S25" s="25"/>
    </row>
    <row r="26" spans="2:19" x14ac:dyDescent="0.25">
      <c r="B26" s="27"/>
      <c r="C26" s="20"/>
      <c r="D26" s="18"/>
      <c r="E26" s="18"/>
      <c r="F26" s="18"/>
      <c r="G26" s="18"/>
      <c r="H26" s="18"/>
      <c r="I26" s="18"/>
      <c r="J26" s="18"/>
      <c r="K26" s="18"/>
      <c r="N26" s="24"/>
      <c r="O26" s="24"/>
      <c r="P26" s="25"/>
      <c r="Q26" s="25"/>
      <c r="R26" s="25"/>
      <c r="S26" s="25"/>
    </row>
    <row r="27" spans="2:19" x14ac:dyDescent="0.25">
      <c r="B27" s="27"/>
      <c r="C27" s="20"/>
      <c r="D27" s="18"/>
      <c r="E27" s="18"/>
      <c r="F27" s="18"/>
      <c r="G27" s="18"/>
      <c r="H27" s="18"/>
      <c r="I27" s="18"/>
      <c r="J27" s="18"/>
      <c r="K27" s="18"/>
      <c r="N27" s="24"/>
      <c r="O27" s="24"/>
      <c r="P27" s="25"/>
      <c r="Q27" s="25"/>
      <c r="R27" s="25"/>
      <c r="S27" s="25"/>
    </row>
    <row r="28" spans="2:19" x14ac:dyDescent="0.25">
      <c r="B28" s="27"/>
      <c r="C28" s="20"/>
      <c r="D28" s="18"/>
      <c r="E28" s="18"/>
      <c r="F28" s="18"/>
      <c r="G28" s="18"/>
      <c r="H28" s="18"/>
      <c r="I28" s="18"/>
      <c r="J28" s="18"/>
      <c r="K28" s="18"/>
      <c r="N28" s="24"/>
      <c r="O28" s="24"/>
      <c r="P28" s="25"/>
      <c r="Q28" s="25"/>
      <c r="R28" s="25"/>
      <c r="S28" s="25"/>
    </row>
    <row r="29" spans="2:19" x14ac:dyDescent="0.25">
      <c r="B29" s="27"/>
      <c r="C29" s="20"/>
      <c r="D29" s="18"/>
      <c r="E29" s="18"/>
      <c r="F29" s="18"/>
      <c r="G29" s="18"/>
      <c r="H29" s="18"/>
      <c r="I29" s="18"/>
      <c r="J29" s="18"/>
      <c r="K29" s="18"/>
      <c r="N29" s="24"/>
      <c r="O29" s="24"/>
      <c r="P29" s="25"/>
      <c r="Q29" s="25"/>
      <c r="R29" s="25"/>
      <c r="S29" s="25"/>
    </row>
    <row r="30" spans="2:19" x14ac:dyDescent="0.25">
      <c r="B30" s="27"/>
      <c r="C30" s="20"/>
      <c r="D30" s="18"/>
      <c r="E30" s="18"/>
      <c r="F30" s="18"/>
      <c r="G30" s="18"/>
      <c r="H30" s="18"/>
      <c r="I30" s="18"/>
      <c r="J30" s="18"/>
      <c r="K30" s="18"/>
      <c r="N30" s="24"/>
      <c r="O30" s="24"/>
      <c r="P30" s="25"/>
      <c r="Q30" s="25"/>
      <c r="R30" s="25"/>
      <c r="S30" s="25"/>
    </row>
    <row r="31" spans="2:19" x14ac:dyDescent="0.25">
      <c r="B31" s="27"/>
      <c r="C31" s="20"/>
      <c r="D31" s="18"/>
      <c r="E31" s="18"/>
      <c r="F31" s="18"/>
      <c r="G31" s="18"/>
      <c r="H31" s="18"/>
      <c r="I31" s="18"/>
      <c r="J31" s="18"/>
      <c r="K31" s="18"/>
      <c r="N31" s="24"/>
      <c r="O31" s="24"/>
      <c r="P31" s="25"/>
      <c r="Q31" s="25"/>
      <c r="R31" s="25"/>
      <c r="S31" s="25"/>
    </row>
    <row r="32" spans="2:19" x14ac:dyDescent="0.25">
      <c r="B32" s="27"/>
      <c r="C32" s="20"/>
      <c r="D32" s="18"/>
      <c r="E32" s="18"/>
      <c r="F32" s="18"/>
      <c r="G32" s="18"/>
      <c r="H32" s="18"/>
      <c r="I32" s="18"/>
      <c r="J32" s="18"/>
      <c r="K32" s="18"/>
      <c r="N32" s="24"/>
      <c r="O32" s="24"/>
      <c r="P32" s="25"/>
      <c r="Q32" s="25"/>
      <c r="R32" s="25"/>
      <c r="S32" s="25"/>
    </row>
    <row r="33" spans="2:19" x14ac:dyDescent="0.25">
      <c r="B33" s="27"/>
      <c r="C33" s="20"/>
      <c r="D33" s="18"/>
      <c r="E33" s="18"/>
      <c r="F33" s="18"/>
      <c r="G33" s="18"/>
      <c r="H33" s="18"/>
      <c r="I33" s="18"/>
      <c r="J33" s="18"/>
      <c r="K33" s="18"/>
      <c r="N33" s="24"/>
      <c r="O33" s="24"/>
      <c r="P33" s="25"/>
      <c r="Q33" s="25"/>
      <c r="R33" s="25"/>
      <c r="S33" s="25"/>
    </row>
    <row r="34" spans="2:19" x14ac:dyDescent="0.25">
      <c r="B34" s="27"/>
      <c r="C34" s="20"/>
      <c r="D34" s="18"/>
      <c r="E34" s="18"/>
      <c r="F34" s="18"/>
      <c r="G34" s="18"/>
      <c r="H34" s="18"/>
      <c r="I34" s="18"/>
      <c r="J34" s="18"/>
      <c r="K34" s="18"/>
      <c r="N34" s="24"/>
      <c r="O34" s="24"/>
      <c r="P34" s="25"/>
      <c r="Q34" s="25"/>
      <c r="R34" s="25"/>
      <c r="S34" s="25"/>
    </row>
    <row r="35" spans="2:19" x14ac:dyDescent="0.25">
      <c r="B35" s="27"/>
      <c r="C35" s="20"/>
      <c r="D35" s="18"/>
      <c r="E35" s="18"/>
      <c r="F35" s="18"/>
      <c r="G35" s="18"/>
      <c r="H35" s="18"/>
      <c r="I35" s="18"/>
      <c r="J35" s="18"/>
      <c r="K35" s="18"/>
      <c r="N35" s="24"/>
      <c r="O35" s="24"/>
      <c r="P35" s="25"/>
      <c r="Q35" s="25"/>
      <c r="R35" s="25"/>
      <c r="S35" s="25"/>
    </row>
    <row r="36" spans="2:19" ht="16.5" thickBot="1" x14ac:dyDescent="0.3"/>
    <row r="37" spans="2:19" ht="33.950000000000003" customHeight="1" x14ac:dyDescent="0.25">
      <c r="B37" s="91" t="s">
        <v>142</v>
      </c>
      <c r="C37" s="92"/>
      <c r="D37" s="92"/>
      <c r="E37" s="92"/>
      <c r="F37" s="92"/>
      <c r="G37" s="92"/>
      <c r="H37" s="92"/>
      <c r="I37" s="92"/>
      <c r="J37" s="92"/>
      <c r="K37" s="93"/>
      <c r="N37" s="100" t="s">
        <v>127</v>
      </c>
      <c r="O37" s="101"/>
      <c r="P37" s="101"/>
      <c r="Q37" s="102"/>
    </row>
    <row r="38" spans="2:19" ht="33.950000000000003" customHeight="1" thickBot="1" x14ac:dyDescent="0.3">
      <c r="B38" s="94"/>
      <c r="C38" s="95"/>
      <c r="D38" s="95"/>
      <c r="E38" s="95"/>
      <c r="F38" s="95"/>
      <c r="G38" s="95"/>
      <c r="H38" s="95"/>
      <c r="I38" s="95"/>
      <c r="J38" s="95"/>
      <c r="K38" s="96"/>
      <c r="N38" s="106"/>
      <c r="O38" s="107"/>
      <c r="P38" s="107"/>
      <c r="Q38" s="108"/>
    </row>
    <row r="39" spans="2:19" ht="33.950000000000003" customHeight="1" thickBot="1" x14ac:dyDescent="0.3">
      <c r="B39" s="97"/>
      <c r="C39" s="98"/>
      <c r="D39" s="98"/>
      <c r="E39" s="98"/>
      <c r="F39" s="98"/>
      <c r="G39" s="98"/>
      <c r="H39" s="98"/>
      <c r="I39" s="98"/>
      <c r="J39" s="98"/>
      <c r="K39" s="99"/>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217" priority="43" operator="containsText" text="Level 1">
      <formula>NOT(ISERROR(SEARCH("Level 1",C4)))</formula>
    </cfRule>
    <cfRule type="containsText" dxfId="216" priority="44" operator="containsText" text="Level 2">
      <formula>NOT(ISERROR(SEARCH("Level 2",C4)))</formula>
    </cfRule>
    <cfRule type="containsText" dxfId="215" priority="45" operator="containsText" text="Level 3">
      <formula>NOT(ISERROR(SEARCH("Level 3",C4)))</formula>
    </cfRule>
    <cfRule type="containsText" dxfId="214" priority="46" stopIfTrue="1" operator="containsText" text="Level 4">
      <formula>NOT(ISERROR(SEARCH("Level 4",C4)))</formula>
    </cfRule>
  </conditionalFormatting>
  <conditionalFormatting sqref="F4">
    <cfRule type="containsText" dxfId="213" priority="39" operator="containsText" text="Level 1">
      <formula>NOT(ISERROR(SEARCH("Level 1",F4)))</formula>
    </cfRule>
    <cfRule type="containsText" dxfId="212" priority="40" operator="containsText" text="Level 2">
      <formula>NOT(ISERROR(SEARCH("Level 2",F4)))</formula>
    </cfRule>
    <cfRule type="containsText" dxfId="211" priority="41" operator="containsText" text="Level 3">
      <formula>NOT(ISERROR(SEARCH("Level 3",F4)))</formula>
    </cfRule>
    <cfRule type="containsText" dxfId="210" priority="42" stopIfTrue="1" operator="containsText" text="Level 4">
      <formula>NOT(ISERROR(SEARCH("Level 4",F4)))</formula>
    </cfRule>
  </conditionalFormatting>
  <conditionalFormatting sqref="C15:C35">
    <cfRule type="containsText" dxfId="209" priority="35" operator="containsText" text="Level 1">
      <formula>NOT(ISERROR(SEARCH("Level 1",C15)))</formula>
    </cfRule>
    <cfRule type="containsText" dxfId="208" priority="36" operator="containsText" text="Level 2">
      <formula>NOT(ISERROR(SEARCH("Level 2",C15)))</formula>
    </cfRule>
    <cfRule type="containsText" dxfId="207" priority="37" operator="containsText" text="Level 3">
      <formula>NOT(ISERROR(SEARCH("Level 3",C15)))</formula>
    </cfRule>
    <cfRule type="containsText" dxfId="206" priority="38" stopIfTrue="1" operator="containsText" text="Level 4">
      <formula>NOT(ISERROR(SEARCH("Level 4",C15)))</formula>
    </cfRule>
  </conditionalFormatting>
  <conditionalFormatting sqref="E15:E35">
    <cfRule type="containsText" dxfId="205" priority="23" operator="containsText" text="Mostly Bs">
      <formula>NOT(ISERROR(SEARCH("Mostly Bs",E15)))</formula>
    </cfRule>
    <cfRule type="containsText" dxfId="204" priority="24" operator="containsText" text="Mostly As">
      <formula>NOT(ISERROR(SEARCH("Mostly As",E15)))</formula>
    </cfRule>
  </conditionalFormatting>
  <conditionalFormatting sqref="G15:G35">
    <cfRule type="containsText" dxfId="203" priority="21" operator="containsText" text="Mostly Bs">
      <formula>NOT(ISERROR(SEARCH("Mostly Bs",G15)))</formula>
    </cfRule>
    <cfRule type="containsText" dxfId="202" priority="22" operator="containsText" text="Mostly As">
      <formula>NOT(ISERROR(SEARCH("Mostly As",G15)))</formula>
    </cfRule>
  </conditionalFormatting>
  <conditionalFormatting sqref="I15:I35">
    <cfRule type="containsText" dxfId="201" priority="19" operator="containsText" text="Mostly Bs">
      <formula>NOT(ISERROR(SEARCH("Mostly Bs",I15)))</formula>
    </cfRule>
    <cfRule type="containsText" dxfId="200" priority="20" operator="containsText" text="Mostly As">
      <formula>NOT(ISERROR(SEARCH("Mostly As",I15)))</formula>
    </cfRule>
  </conditionalFormatting>
  <conditionalFormatting sqref="F15:F35">
    <cfRule type="containsText" dxfId="199" priority="18" operator="containsText" text="Mostly As">
      <formula>NOT(ISERROR(SEARCH("Mostly As",F15)))</formula>
    </cfRule>
  </conditionalFormatting>
  <conditionalFormatting sqref="F15:F35">
    <cfRule type="containsText" dxfId="198" priority="14" stopIfTrue="1" operator="containsText" text="Mostly Ds">
      <formula>NOT(ISERROR(SEARCH("Mostly Ds",F15)))</formula>
    </cfRule>
    <cfRule type="containsText" dxfId="197" priority="15" stopIfTrue="1" operator="containsText" text="Mostly Cs">
      <formula>NOT(ISERROR(SEARCH("Mostly Cs",F15)))</formula>
    </cfRule>
    <cfRule type="containsText" dxfId="196" priority="17" stopIfTrue="1" operator="containsText" text="Mostly Bs">
      <formula>NOT(ISERROR(SEARCH("Mostly Bs",F15)))</formula>
    </cfRule>
  </conditionalFormatting>
  <conditionalFormatting sqref="F15:F35">
    <cfRule type="containsText" dxfId="195" priority="16" stopIfTrue="1" operator="containsText" text="Mostly Bs">
      <formula>NOT(ISERROR(SEARCH("Mostly Bs",F15)))</formula>
    </cfRule>
  </conditionalFormatting>
  <conditionalFormatting sqref="F15:F35">
    <cfRule type="containsText" dxfId="194" priority="13" stopIfTrue="1" operator="containsText" text="Mostly Cs">
      <formula>NOT(ISERROR(SEARCH("Mostly Cs",F15)))</formula>
    </cfRule>
  </conditionalFormatting>
  <conditionalFormatting sqref="H15:H35">
    <cfRule type="containsText" dxfId="193" priority="12" operator="containsText" text="Mostly As">
      <formula>NOT(ISERROR(SEARCH("Mostly As",H15)))</formula>
    </cfRule>
  </conditionalFormatting>
  <conditionalFormatting sqref="H15:H35">
    <cfRule type="containsText" dxfId="192" priority="8" stopIfTrue="1" operator="containsText" text="Mostly Ds">
      <formula>NOT(ISERROR(SEARCH("Mostly Ds",H15)))</formula>
    </cfRule>
    <cfRule type="containsText" dxfId="191" priority="9" stopIfTrue="1" operator="containsText" text="Mostly Cs">
      <formula>NOT(ISERROR(SEARCH("Mostly Cs",H15)))</formula>
    </cfRule>
    <cfRule type="containsText" dxfId="190" priority="11" stopIfTrue="1" operator="containsText" text="Mostly Bs">
      <formula>NOT(ISERROR(SEARCH("Mostly Bs",H15)))</formula>
    </cfRule>
  </conditionalFormatting>
  <conditionalFormatting sqref="H15:H35">
    <cfRule type="containsText" dxfId="189" priority="10" stopIfTrue="1" operator="containsText" text="Mostly Bs">
      <formula>NOT(ISERROR(SEARCH("Mostly Bs",H15)))</formula>
    </cfRule>
  </conditionalFormatting>
  <conditionalFormatting sqref="H15:H35">
    <cfRule type="containsText" dxfId="188" priority="7" stopIfTrue="1" operator="containsText" text="Mostly Cs">
      <formula>NOT(ISERROR(SEARCH("Mostly Cs",H15)))</formula>
    </cfRule>
  </conditionalFormatting>
  <conditionalFormatting sqref="J15:K35">
    <cfRule type="containsText" dxfId="187" priority="6" operator="containsText" text="Mostly As">
      <formula>NOT(ISERROR(SEARCH("Mostly As",J15)))</formula>
    </cfRule>
  </conditionalFormatting>
  <conditionalFormatting sqref="J15:K35">
    <cfRule type="containsText" dxfId="186" priority="2" stopIfTrue="1" operator="containsText" text="Mostly Ds">
      <formula>NOT(ISERROR(SEARCH("Mostly Ds",J15)))</formula>
    </cfRule>
    <cfRule type="containsText" dxfId="185" priority="3" stopIfTrue="1" operator="containsText" text="Mostly Cs">
      <formula>NOT(ISERROR(SEARCH("Mostly Cs",J15)))</formula>
    </cfRule>
    <cfRule type="containsText" dxfId="184" priority="5" stopIfTrue="1" operator="containsText" text="Mostly Bs">
      <formula>NOT(ISERROR(SEARCH("Mostly Bs",J15)))</formula>
    </cfRule>
  </conditionalFormatting>
  <conditionalFormatting sqref="J15:K35">
    <cfRule type="containsText" dxfId="183" priority="4" stopIfTrue="1" operator="containsText" text="Mostly Bs">
      <formula>NOT(ISERROR(SEARCH("Mostly Bs",J15)))</formula>
    </cfRule>
  </conditionalFormatting>
  <conditionalFormatting sqref="J15:K35">
    <cfRule type="containsText" dxfId="182" priority="1" stopIfTrue="1" operator="containsText" text="Mostly Cs">
      <formula>NOT(ISERROR(SEARCH("Mostly Cs",J15)))</formula>
    </cfRule>
  </conditionalFormatting>
  <dataValidations count="9">
    <dataValidation type="list" allowBlank="1" showInputMessage="1" showErrorMessage="1" sqref="D15:D35" xr:uid="{F2DE6882-2435-834D-8A36-176F28C1DBA6}">
      <formula1>$D$8:$D$11</formula1>
    </dataValidation>
    <dataValidation type="list" allowBlank="1" showInputMessage="1" showErrorMessage="1" sqref="E15:E35" xr:uid="{116CDA55-09D2-E943-961E-B9389352A021}">
      <formula1>$E$8:$E$11</formula1>
    </dataValidation>
    <dataValidation type="list" allowBlank="1" showInputMessage="1" showErrorMessage="1" sqref="F15:F35" xr:uid="{0DDD688E-7ADB-E84F-B75F-9ABE7956E1DA}">
      <formula1>$F$8:$F$11</formula1>
    </dataValidation>
    <dataValidation type="list" allowBlank="1" showInputMessage="1" showErrorMessage="1" sqref="G15:G35" xr:uid="{F9F793AA-7A6D-B74E-94D6-B64771115A6E}">
      <formula1>$G$8:$G$11</formula1>
    </dataValidation>
    <dataValidation type="list" allowBlank="1" showInputMessage="1" showErrorMessage="1" sqref="H15:H35" xr:uid="{6DBF2BF7-C8A6-5E45-AC41-CEFA1408F025}">
      <formula1>$H$8:$H$11</formula1>
    </dataValidation>
    <dataValidation type="list" allowBlank="1" showInputMessage="1" showErrorMessage="1" sqref="I15:I35" xr:uid="{970F354E-2A7B-BF4A-95D2-50E214055479}">
      <formula1>$I$8:$I$11</formula1>
    </dataValidation>
    <dataValidation type="list" allowBlank="1" showInputMessage="1" showErrorMessage="1" sqref="J15:J35" xr:uid="{C68848F2-3A40-CA44-A891-EA3293DACBEA}">
      <formula1>$J$8:$J$11</formula1>
    </dataValidation>
    <dataValidation type="list" allowBlank="1" showInputMessage="1" showErrorMessage="1" sqref="K15:K35" xr:uid="{F92E407B-D30B-DD48-B2F0-505624D0097A}">
      <formula1>$K$8:$K$11</formula1>
    </dataValidation>
    <dataValidation type="list" allowBlank="1" showInputMessage="1" showErrorMessage="1" sqref="C15:C35 F4:G4 C4" xr:uid="{7910F7EE-48F8-7E4C-9EF4-6C40D214E58F}">
      <formula1>$C$8:$C$11</formula1>
    </dataValidation>
  </dataValidations>
  <hyperlinks>
    <hyperlink ref="N8" r:id="rId1" xr:uid="{04BB65D0-D8AF-DE40-A297-68F485351087}"/>
    <hyperlink ref="N9" r:id="rId2" xr:uid="{2B52CE1E-11AA-BC4B-B052-224AE301042B}"/>
    <hyperlink ref="N10" r:id="rId3" display="Guideline 6: Agency Information Guides " xr:uid="{BD765AF9-9B6A-8444-8D9D-D84EADA62ED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32E3-3B90-C74E-8F89-3D37F8E97C92}">
  <sheetPr>
    <tabColor theme="3" tint="0.79998168889431442"/>
  </sheetPr>
  <dimension ref="A1:Z40"/>
  <sheetViews>
    <sheetView showGridLines="0" workbookViewId="0">
      <selection activeCell="U30" sqref="U1:XFD1048576"/>
    </sheetView>
  </sheetViews>
  <sheetFormatPr defaultColWidth="0" defaultRowHeight="15.75" zeroHeight="1" x14ac:dyDescent="0.25"/>
  <cols>
    <col min="1" max="1" width="4.5" style="1" customWidth="1"/>
    <col min="2" max="2" width="11.5" style="1" customWidth="1"/>
    <col min="3" max="3" width="28" style="1" customWidth="1"/>
    <col min="4" max="11" width="13.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25" customHeight="1" thickBot="1" x14ac:dyDescent="0.3"/>
    <row r="2" spans="2:26" ht="33.75" customHeight="1" x14ac:dyDescent="0.25">
      <c r="B2" s="2" t="s">
        <v>56</v>
      </c>
      <c r="I2" s="100" t="s">
        <v>159</v>
      </c>
      <c r="J2" s="101"/>
      <c r="K2" s="102"/>
      <c r="N2" s="39" t="s">
        <v>2</v>
      </c>
      <c r="O2" s="14" t="s">
        <v>97</v>
      </c>
    </row>
    <row r="3" spans="2:26" ht="30.75" thickBot="1" x14ac:dyDescent="0.3">
      <c r="I3" s="103"/>
      <c r="J3" s="104"/>
      <c r="K3" s="105"/>
      <c r="N3" s="40" t="s">
        <v>110</v>
      </c>
      <c r="O3" s="14" t="s">
        <v>105</v>
      </c>
    </row>
    <row r="4" spans="2:26" ht="42.75" thickBot="1" x14ac:dyDescent="0.3">
      <c r="B4" s="17" t="s">
        <v>29</v>
      </c>
      <c r="C4" s="13" t="s">
        <v>2</v>
      </c>
      <c r="E4" s="17" t="s">
        <v>28</v>
      </c>
      <c r="F4" s="112" t="s">
        <v>5</v>
      </c>
      <c r="G4" s="113"/>
      <c r="I4" s="103"/>
      <c r="J4" s="104"/>
      <c r="K4" s="105"/>
      <c r="N4" s="41" t="s">
        <v>4</v>
      </c>
      <c r="O4" s="14" t="s">
        <v>10</v>
      </c>
    </row>
    <row r="5" spans="2:26" ht="60.75" thickBot="1" x14ac:dyDescent="0.3">
      <c r="C5" s="3"/>
      <c r="F5" s="3"/>
      <c r="I5" s="106"/>
      <c r="J5" s="107"/>
      <c r="K5" s="108"/>
      <c r="N5" s="42" t="s">
        <v>5</v>
      </c>
      <c r="O5" s="14" t="s">
        <v>11</v>
      </c>
    </row>
    <row r="6" spans="2:26" ht="32.25" customHeight="1" x14ac:dyDescent="0.25">
      <c r="C6" s="3"/>
      <c r="F6" s="3"/>
    </row>
    <row r="7" spans="2:26" s="9" customFormat="1" ht="20.25" customHeight="1" x14ac:dyDescent="0.25">
      <c r="C7" s="10" t="s">
        <v>47</v>
      </c>
      <c r="D7" s="10" t="s">
        <v>31</v>
      </c>
      <c r="E7" s="10" t="s">
        <v>36</v>
      </c>
      <c r="F7" s="10" t="s">
        <v>37</v>
      </c>
      <c r="G7" s="10" t="s">
        <v>38</v>
      </c>
      <c r="H7" s="10" t="s">
        <v>39</v>
      </c>
      <c r="I7" s="10" t="s">
        <v>40</v>
      </c>
      <c r="J7" s="10" t="s">
        <v>41</v>
      </c>
      <c r="K7" s="10" t="s">
        <v>52</v>
      </c>
      <c r="N7" s="118" t="s">
        <v>46</v>
      </c>
      <c r="O7" s="119"/>
      <c r="P7" s="119"/>
      <c r="Q7" s="120"/>
    </row>
    <row r="8" spans="2:26" x14ac:dyDescent="0.25">
      <c r="C8" s="4" t="s">
        <v>5</v>
      </c>
      <c r="D8" s="4" t="s">
        <v>32</v>
      </c>
      <c r="E8" s="4" t="s">
        <v>32</v>
      </c>
      <c r="F8" s="4" t="s">
        <v>32</v>
      </c>
      <c r="G8" s="4" t="s">
        <v>32</v>
      </c>
      <c r="H8" s="4" t="s">
        <v>32</v>
      </c>
      <c r="I8" s="4" t="s">
        <v>32</v>
      </c>
      <c r="J8" s="4" t="s">
        <v>32</v>
      </c>
      <c r="K8" s="4" t="s">
        <v>32</v>
      </c>
      <c r="N8" s="31" t="s">
        <v>57</v>
      </c>
      <c r="O8" s="32"/>
      <c r="P8" s="32"/>
      <c r="Q8" s="33"/>
    </row>
    <row r="9" spans="2:26" x14ac:dyDescent="0.25">
      <c r="C9" s="5" t="s">
        <v>4</v>
      </c>
      <c r="D9" s="4" t="s">
        <v>32</v>
      </c>
      <c r="E9" s="4" t="s">
        <v>32</v>
      </c>
      <c r="F9" s="4" t="s">
        <v>32</v>
      </c>
      <c r="G9" s="4" t="s">
        <v>32</v>
      </c>
      <c r="H9" s="4" t="s">
        <v>32</v>
      </c>
      <c r="I9" s="4" t="s">
        <v>32</v>
      </c>
      <c r="J9" s="4" t="s">
        <v>32</v>
      </c>
      <c r="K9" s="5" t="s">
        <v>35</v>
      </c>
      <c r="N9" s="31" t="s">
        <v>58</v>
      </c>
      <c r="O9" s="32"/>
      <c r="P9" s="32"/>
      <c r="Q9" s="33"/>
    </row>
    <row r="10" spans="2:26" x14ac:dyDescent="0.25">
      <c r="C10" s="6" t="s">
        <v>3</v>
      </c>
      <c r="D10" s="4" t="s">
        <v>32</v>
      </c>
      <c r="E10" s="4" t="s">
        <v>32</v>
      </c>
      <c r="F10" s="4" t="s">
        <v>32</v>
      </c>
      <c r="G10" s="4" t="s">
        <v>32</v>
      </c>
      <c r="H10" s="4" t="s">
        <v>32</v>
      </c>
      <c r="I10" s="4" t="s">
        <v>32</v>
      </c>
      <c r="J10" s="6" t="s">
        <v>35</v>
      </c>
      <c r="K10" s="6" t="s">
        <v>33</v>
      </c>
      <c r="N10" s="31"/>
      <c r="O10" s="32"/>
      <c r="P10" s="32"/>
      <c r="Q10" s="33"/>
    </row>
    <row r="11" spans="2:26" x14ac:dyDescent="0.25">
      <c r="C11" s="7" t="s">
        <v>2</v>
      </c>
      <c r="D11" s="7" t="s">
        <v>35</v>
      </c>
      <c r="E11" s="7" t="s">
        <v>35</v>
      </c>
      <c r="F11" s="7" t="s">
        <v>35</v>
      </c>
      <c r="G11" s="7" t="s">
        <v>35</v>
      </c>
      <c r="H11" s="7" t="s">
        <v>35</v>
      </c>
      <c r="I11" s="7" t="s">
        <v>35</v>
      </c>
      <c r="J11" s="7" t="s">
        <v>33</v>
      </c>
      <c r="K11" s="7" t="s">
        <v>34</v>
      </c>
      <c r="N11" s="31"/>
      <c r="O11" s="29"/>
      <c r="P11" s="29"/>
      <c r="Q11" s="30"/>
    </row>
    <row r="12" spans="2:26" x14ac:dyDescent="0.25">
      <c r="N12" s="31"/>
      <c r="O12" s="29"/>
      <c r="P12" s="29"/>
      <c r="Q12" s="30"/>
    </row>
    <row r="13" spans="2:26" ht="18.75" x14ac:dyDescent="0.25">
      <c r="B13" s="109" t="s">
        <v>48</v>
      </c>
      <c r="C13" s="110"/>
      <c r="D13" s="110"/>
      <c r="E13" s="110"/>
      <c r="F13" s="110"/>
      <c r="G13" s="110"/>
      <c r="H13" s="110"/>
      <c r="I13" s="110"/>
      <c r="J13" s="110"/>
      <c r="K13" s="111"/>
      <c r="N13" s="31"/>
      <c r="O13" s="29"/>
      <c r="P13" s="29"/>
      <c r="Q13" s="30"/>
    </row>
    <row r="14" spans="2:26" s="3" customFormat="1" ht="20.25" customHeight="1" x14ac:dyDescent="0.25">
      <c r="B14" s="10" t="s">
        <v>24</v>
      </c>
      <c r="C14" s="19" t="s">
        <v>27</v>
      </c>
      <c r="D14" s="10" t="str">
        <f>D7</f>
        <v>Q1</v>
      </c>
      <c r="E14" s="10" t="str">
        <f t="shared" ref="E14:K14" si="0">E7</f>
        <v>Q2</v>
      </c>
      <c r="F14" s="10" t="str">
        <f t="shared" si="0"/>
        <v>Q3</v>
      </c>
      <c r="G14" s="10" t="str">
        <f t="shared" si="0"/>
        <v>Q4</v>
      </c>
      <c r="H14" s="10" t="str">
        <f t="shared" si="0"/>
        <v>Q5</v>
      </c>
      <c r="I14" s="10" t="str">
        <f t="shared" si="0"/>
        <v>Q6</v>
      </c>
      <c r="J14" s="10" t="str">
        <f t="shared" si="0"/>
        <v>Q7</v>
      </c>
      <c r="K14" s="10" t="str">
        <f t="shared" si="0"/>
        <v>Q8</v>
      </c>
      <c r="N14" s="31"/>
      <c r="O14" s="35"/>
      <c r="P14" s="35"/>
      <c r="Q14" s="36"/>
      <c r="R14" s="1"/>
      <c r="S14" s="1"/>
      <c r="T14" s="1"/>
      <c r="U14" s="1"/>
      <c r="V14" s="1"/>
      <c r="W14" s="26"/>
      <c r="X14" s="26"/>
      <c r="Y14" s="26"/>
      <c r="Z14" s="26"/>
    </row>
    <row r="15" spans="2:26" ht="17.25" customHeight="1" x14ac:dyDescent="0.25">
      <c r="B15" s="27"/>
      <c r="C15" s="20"/>
      <c r="D15" s="18"/>
      <c r="E15" s="18"/>
      <c r="F15" s="18"/>
      <c r="G15" s="18"/>
      <c r="H15" s="18"/>
      <c r="I15" s="18"/>
      <c r="J15" s="18"/>
      <c r="K15" s="18"/>
      <c r="N15" s="28"/>
      <c r="O15" s="29"/>
      <c r="P15" s="29"/>
      <c r="Q15" s="30"/>
      <c r="W15" s="26"/>
      <c r="X15" s="26"/>
      <c r="Y15" s="26"/>
      <c r="Z15" s="26"/>
    </row>
    <row r="16" spans="2:26" ht="15.95" customHeight="1" x14ac:dyDescent="0.25">
      <c r="B16" s="27"/>
      <c r="C16" s="20"/>
      <c r="D16" s="18"/>
      <c r="E16" s="18"/>
      <c r="F16" s="18"/>
      <c r="G16" s="18"/>
      <c r="H16" s="18"/>
      <c r="I16" s="18"/>
      <c r="J16" s="18"/>
      <c r="K16" s="18"/>
      <c r="N16" s="28"/>
      <c r="O16" s="29"/>
      <c r="P16" s="29"/>
      <c r="Q16" s="30"/>
      <c r="W16" s="26"/>
      <c r="X16" s="26"/>
      <c r="Y16" s="26"/>
      <c r="Z16" s="26"/>
    </row>
    <row r="17" spans="2:19" x14ac:dyDescent="0.25">
      <c r="B17" s="27"/>
      <c r="C17" s="20"/>
      <c r="D17" s="18"/>
      <c r="E17" s="18"/>
      <c r="F17" s="18"/>
      <c r="G17" s="18"/>
      <c r="H17" s="18"/>
      <c r="I17" s="18"/>
      <c r="J17" s="18"/>
      <c r="K17" s="18"/>
    </row>
    <row r="18" spans="2:19" x14ac:dyDescent="0.25">
      <c r="B18" s="27"/>
      <c r="C18" s="20"/>
      <c r="D18" s="18"/>
      <c r="E18" s="18"/>
      <c r="F18" s="18"/>
      <c r="G18" s="18"/>
      <c r="H18" s="18"/>
      <c r="I18" s="18"/>
      <c r="J18" s="18"/>
      <c r="K18" s="18"/>
    </row>
    <row r="19" spans="2:19" ht="18.95" customHeight="1" x14ac:dyDescent="0.25">
      <c r="B19" s="27"/>
      <c r="C19" s="20"/>
      <c r="D19" s="18"/>
      <c r="E19" s="18"/>
      <c r="F19" s="18"/>
      <c r="G19" s="18"/>
      <c r="H19" s="18"/>
      <c r="I19" s="18"/>
      <c r="J19" s="18"/>
      <c r="K19" s="18"/>
      <c r="N19" s="114" t="s">
        <v>83</v>
      </c>
      <c r="O19" s="115"/>
      <c r="P19" s="115"/>
      <c r="Q19" s="115"/>
      <c r="R19" s="115"/>
      <c r="S19" s="115"/>
    </row>
    <row r="20" spans="2:19" ht="16.5" thickBot="1" x14ac:dyDescent="0.3">
      <c r="B20" s="27"/>
      <c r="C20" s="20"/>
      <c r="D20" s="18"/>
      <c r="E20" s="18"/>
      <c r="F20" s="18"/>
      <c r="G20" s="18"/>
      <c r="H20" s="18"/>
      <c r="I20" s="18"/>
      <c r="J20" s="18"/>
      <c r="K20" s="18"/>
      <c r="N20" s="21" t="s">
        <v>25</v>
      </c>
      <c r="O20" s="21" t="s">
        <v>26</v>
      </c>
      <c r="P20" s="21" t="s">
        <v>143</v>
      </c>
      <c r="Q20" s="21" t="s">
        <v>124</v>
      </c>
      <c r="R20" s="21" t="s">
        <v>125</v>
      </c>
      <c r="S20" s="21" t="s">
        <v>126</v>
      </c>
    </row>
    <row r="21" spans="2:19" x14ac:dyDescent="0.25">
      <c r="B21" s="27"/>
      <c r="C21" s="20"/>
      <c r="D21" s="18"/>
      <c r="E21" s="18"/>
      <c r="F21" s="18"/>
      <c r="G21" s="18"/>
      <c r="H21" s="18"/>
      <c r="I21" s="18"/>
      <c r="J21" s="18"/>
      <c r="K21" s="18"/>
      <c r="N21" s="22"/>
      <c r="O21" s="22"/>
      <c r="P21" s="23"/>
      <c r="Q21" s="23"/>
      <c r="R21" s="23"/>
      <c r="S21" s="23"/>
    </row>
    <row r="22" spans="2:19" x14ac:dyDescent="0.25">
      <c r="B22" s="27"/>
      <c r="C22" s="20"/>
      <c r="D22" s="18"/>
      <c r="E22" s="18"/>
      <c r="F22" s="18"/>
      <c r="G22" s="18"/>
      <c r="H22" s="18"/>
      <c r="I22" s="18"/>
      <c r="J22" s="18"/>
      <c r="K22" s="18"/>
      <c r="N22" s="24"/>
      <c r="O22" s="24"/>
      <c r="P22" s="25"/>
      <c r="Q22" s="25"/>
      <c r="R22" s="25"/>
      <c r="S22" s="25"/>
    </row>
    <row r="23" spans="2:19" x14ac:dyDescent="0.25">
      <c r="B23" s="27"/>
      <c r="C23" s="20"/>
      <c r="D23" s="18"/>
      <c r="E23" s="18"/>
      <c r="F23" s="18"/>
      <c r="G23" s="18"/>
      <c r="H23" s="18"/>
      <c r="I23" s="18"/>
      <c r="J23" s="18"/>
      <c r="K23" s="18"/>
      <c r="N23" s="24"/>
      <c r="O23" s="24"/>
      <c r="P23" s="25"/>
      <c r="Q23" s="25"/>
      <c r="R23" s="25"/>
      <c r="S23" s="25"/>
    </row>
    <row r="24" spans="2:19" x14ac:dyDescent="0.25">
      <c r="B24" s="27"/>
      <c r="C24" s="20"/>
      <c r="D24" s="18"/>
      <c r="E24" s="18"/>
      <c r="F24" s="18"/>
      <c r="G24" s="18"/>
      <c r="H24" s="18"/>
      <c r="I24" s="18"/>
      <c r="J24" s="18"/>
      <c r="K24" s="18"/>
      <c r="N24" s="24"/>
      <c r="O24" s="24"/>
      <c r="P24" s="25"/>
      <c r="Q24" s="25"/>
      <c r="R24" s="25"/>
      <c r="S24" s="25"/>
    </row>
    <row r="25" spans="2:19" x14ac:dyDescent="0.25">
      <c r="B25" s="27"/>
      <c r="C25" s="20"/>
      <c r="D25" s="18"/>
      <c r="E25" s="18"/>
      <c r="F25" s="18"/>
      <c r="G25" s="18"/>
      <c r="H25" s="18"/>
      <c r="I25" s="18"/>
      <c r="J25" s="18"/>
      <c r="K25" s="18"/>
      <c r="N25" s="24"/>
      <c r="O25" s="24"/>
      <c r="P25" s="25"/>
      <c r="Q25" s="25"/>
      <c r="R25" s="25"/>
      <c r="S25" s="25"/>
    </row>
    <row r="26" spans="2:19" x14ac:dyDescent="0.25">
      <c r="B26" s="27"/>
      <c r="C26" s="20"/>
      <c r="D26" s="18"/>
      <c r="E26" s="18"/>
      <c r="F26" s="18"/>
      <c r="G26" s="18"/>
      <c r="H26" s="18"/>
      <c r="I26" s="18"/>
      <c r="J26" s="18"/>
      <c r="K26" s="18"/>
      <c r="N26" s="24"/>
      <c r="O26" s="24"/>
      <c r="P26" s="25"/>
      <c r="Q26" s="25"/>
      <c r="R26" s="25"/>
      <c r="S26" s="25"/>
    </row>
    <row r="27" spans="2:19" x14ac:dyDescent="0.25">
      <c r="B27" s="27"/>
      <c r="C27" s="20"/>
      <c r="D27" s="18"/>
      <c r="E27" s="18"/>
      <c r="F27" s="18"/>
      <c r="G27" s="18"/>
      <c r="H27" s="18"/>
      <c r="I27" s="18"/>
      <c r="J27" s="18"/>
      <c r="K27" s="18"/>
      <c r="N27" s="24"/>
      <c r="O27" s="24"/>
      <c r="P27" s="25"/>
      <c r="Q27" s="25"/>
      <c r="R27" s="25"/>
      <c r="S27" s="25"/>
    </row>
    <row r="28" spans="2:19" x14ac:dyDescent="0.25">
      <c r="B28" s="27"/>
      <c r="C28" s="20"/>
      <c r="D28" s="18"/>
      <c r="E28" s="18"/>
      <c r="F28" s="18"/>
      <c r="G28" s="18"/>
      <c r="H28" s="18"/>
      <c r="I28" s="18"/>
      <c r="J28" s="18"/>
      <c r="K28" s="18"/>
      <c r="N28" s="24"/>
      <c r="O28" s="24"/>
      <c r="P28" s="25"/>
      <c r="Q28" s="25"/>
      <c r="R28" s="25"/>
      <c r="S28" s="25"/>
    </row>
    <row r="29" spans="2:19" x14ac:dyDescent="0.25">
      <c r="B29" s="27"/>
      <c r="C29" s="20"/>
      <c r="D29" s="18"/>
      <c r="E29" s="18"/>
      <c r="F29" s="18"/>
      <c r="G29" s="18"/>
      <c r="H29" s="18"/>
      <c r="I29" s="18"/>
      <c r="J29" s="18"/>
      <c r="K29" s="18"/>
      <c r="N29" s="24"/>
      <c r="O29" s="24"/>
      <c r="P29" s="25"/>
      <c r="Q29" s="25"/>
      <c r="R29" s="25"/>
      <c r="S29" s="25"/>
    </row>
    <row r="30" spans="2:19" x14ac:dyDescent="0.25">
      <c r="B30" s="27"/>
      <c r="C30" s="20"/>
      <c r="D30" s="18"/>
      <c r="E30" s="18"/>
      <c r="F30" s="18"/>
      <c r="G30" s="18"/>
      <c r="H30" s="18"/>
      <c r="I30" s="18"/>
      <c r="J30" s="18"/>
      <c r="K30" s="18"/>
      <c r="N30" s="24"/>
      <c r="O30" s="24"/>
      <c r="P30" s="25"/>
      <c r="Q30" s="25"/>
      <c r="R30" s="25"/>
      <c r="S30" s="25"/>
    </row>
    <row r="31" spans="2:19" x14ac:dyDescent="0.25">
      <c r="B31" s="27"/>
      <c r="C31" s="20"/>
      <c r="D31" s="18"/>
      <c r="E31" s="18"/>
      <c r="F31" s="18"/>
      <c r="G31" s="18"/>
      <c r="H31" s="18"/>
      <c r="I31" s="18"/>
      <c r="J31" s="18"/>
      <c r="K31" s="18"/>
      <c r="N31" s="24"/>
      <c r="O31" s="24"/>
      <c r="P31" s="25"/>
      <c r="Q31" s="25"/>
      <c r="R31" s="25"/>
      <c r="S31" s="25"/>
    </row>
    <row r="32" spans="2:19" x14ac:dyDescent="0.25">
      <c r="B32" s="27"/>
      <c r="C32" s="20"/>
      <c r="D32" s="18"/>
      <c r="E32" s="18"/>
      <c r="F32" s="18"/>
      <c r="G32" s="18"/>
      <c r="H32" s="18"/>
      <c r="I32" s="18"/>
      <c r="J32" s="18"/>
      <c r="K32" s="18"/>
      <c r="N32" s="24"/>
      <c r="O32" s="24"/>
      <c r="P32" s="25"/>
      <c r="Q32" s="25"/>
      <c r="R32" s="25"/>
      <c r="S32" s="25"/>
    </row>
    <row r="33" spans="2:19" x14ac:dyDescent="0.25">
      <c r="B33" s="27"/>
      <c r="C33" s="20"/>
      <c r="D33" s="18"/>
      <c r="E33" s="18"/>
      <c r="F33" s="18"/>
      <c r="G33" s="18"/>
      <c r="H33" s="18"/>
      <c r="I33" s="18"/>
      <c r="J33" s="18"/>
      <c r="K33" s="18"/>
      <c r="N33" s="24"/>
      <c r="O33" s="24"/>
      <c r="P33" s="25"/>
      <c r="Q33" s="25"/>
      <c r="R33" s="25"/>
      <c r="S33" s="25"/>
    </row>
    <row r="34" spans="2:19" x14ac:dyDescent="0.25">
      <c r="B34" s="27"/>
      <c r="C34" s="20"/>
      <c r="D34" s="18"/>
      <c r="E34" s="18"/>
      <c r="F34" s="18"/>
      <c r="G34" s="18"/>
      <c r="H34" s="18"/>
      <c r="I34" s="18"/>
      <c r="J34" s="18"/>
      <c r="K34" s="18"/>
      <c r="N34" s="24"/>
      <c r="O34" s="24"/>
      <c r="P34" s="25"/>
      <c r="Q34" s="25"/>
      <c r="R34" s="25"/>
      <c r="S34" s="25"/>
    </row>
    <row r="35" spans="2:19" x14ac:dyDescent="0.25">
      <c r="B35" s="27"/>
      <c r="C35" s="20"/>
      <c r="D35" s="18"/>
      <c r="E35" s="18"/>
      <c r="F35" s="18"/>
      <c r="G35" s="18"/>
      <c r="H35" s="18"/>
      <c r="I35" s="18"/>
      <c r="J35" s="18"/>
      <c r="K35" s="18"/>
      <c r="N35" s="24"/>
      <c r="O35" s="24"/>
      <c r="P35" s="25"/>
      <c r="Q35" s="25"/>
      <c r="R35" s="25"/>
      <c r="S35" s="25"/>
    </row>
    <row r="36" spans="2:19" ht="16.5" thickBot="1" x14ac:dyDescent="0.3"/>
    <row r="37" spans="2:19" ht="33.950000000000003" customHeight="1" x14ac:dyDescent="0.25">
      <c r="B37" s="91" t="s">
        <v>142</v>
      </c>
      <c r="C37" s="92"/>
      <c r="D37" s="92"/>
      <c r="E37" s="92"/>
      <c r="F37" s="92"/>
      <c r="G37" s="92"/>
      <c r="H37" s="92"/>
      <c r="I37" s="92"/>
      <c r="J37" s="92"/>
      <c r="K37" s="93"/>
      <c r="N37" s="100" t="s">
        <v>127</v>
      </c>
      <c r="O37" s="101"/>
      <c r="P37" s="101"/>
      <c r="Q37" s="102"/>
    </row>
    <row r="38" spans="2:19" ht="33.950000000000003" customHeight="1" thickBot="1" x14ac:dyDescent="0.3">
      <c r="B38" s="94"/>
      <c r="C38" s="95"/>
      <c r="D38" s="95"/>
      <c r="E38" s="95"/>
      <c r="F38" s="95"/>
      <c r="G38" s="95"/>
      <c r="H38" s="95"/>
      <c r="I38" s="95"/>
      <c r="J38" s="95"/>
      <c r="K38" s="96"/>
      <c r="N38" s="106"/>
      <c r="O38" s="107"/>
      <c r="P38" s="107"/>
      <c r="Q38" s="108"/>
    </row>
    <row r="39" spans="2:19" ht="33.950000000000003" customHeight="1" thickBot="1" x14ac:dyDescent="0.3">
      <c r="B39" s="97"/>
      <c r="C39" s="98"/>
      <c r="D39" s="98"/>
      <c r="E39" s="98"/>
      <c r="F39" s="98"/>
      <c r="G39" s="98"/>
      <c r="H39" s="98"/>
      <c r="I39" s="98"/>
      <c r="J39" s="98"/>
      <c r="K39" s="99"/>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181" priority="45" operator="containsText" text="Level 1">
      <formula>NOT(ISERROR(SEARCH("Level 1",C4)))</formula>
    </cfRule>
    <cfRule type="containsText" dxfId="180" priority="46" operator="containsText" text="Level 2">
      <formula>NOT(ISERROR(SEARCH("Level 2",C4)))</formula>
    </cfRule>
    <cfRule type="containsText" dxfId="179" priority="47" operator="containsText" text="Level 3">
      <formula>NOT(ISERROR(SEARCH("Level 3",C4)))</formula>
    </cfRule>
    <cfRule type="containsText" dxfId="178" priority="48" stopIfTrue="1" operator="containsText" text="Level 4">
      <formula>NOT(ISERROR(SEARCH("Level 4",C4)))</formula>
    </cfRule>
  </conditionalFormatting>
  <conditionalFormatting sqref="F4">
    <cfRule type="containsText" dxfId="177" priority="41" operator="containsText" text="Level 1">
      <formula>NOT(ISERROR(SEARCH("Level 1",F4)))</formula>
    </cfRule>
    <cfRule type="containsText" dxfId="176" priority="42" operator="containsText" text="Level 2">
      <formula>NOT(ISERROR(SEARCH("Level 2",F4)))</formula>
    </cfRule>
    <cfRule type="containsText" dxfId="175" priority="43" operator="containsText" text="Level 3">
      <formula>NOT(ISERROR(SEARCH("Level 3",F4)))</formula>
    </cfRule>
    <cfRule type="containsText" dxfId="174" priority="44" stopIfTrue="1" operator="containsText" text="Level 4">
      <formula>NOT(ISERROR(SEARCH("Level 4",F4)))</formula>
    </cfRule>
  </conditionalFormatting>
  <conditionalFormatting sqref="C15:C35">
    <cfRule type="containsText" dxfId="173" priority="37" operator="containsText" text="Level 1">
      <formula>NOT(ISERROR(SEARCH("Level 1",C15)))</formula>
    </cfRule>
    <cfRule type="containsText" dxfId="172" priority="38" operator="containsText" text="Level 2">
      <formula>NOT(ISERROR(SEARCH("Level 2",C15)))</formula>
    </cfRule>
    <cfRule type="containsText" dxfId="171" priority="39" operator="containsText" text="Level 3">
      <formula>NOT(ISERROR(SEARCH("Level 3",C15)))</formula>
    </cfRule>
    <cfRule type="containsText" dxfId="170" priority="40" stopIfTrue="1" operator="containsText" text="Level 4">
      <formula>NOT(ISERROR(SEARCH("Level 4",C15)))</formula>
    </cfRule>
  </conditionalFormatting>
  <conditionalFormatting sqref="D15:I35">
    <cfRule type="containsText" dxfId="169" priority="11" operator="containsText" text="Mostly Bs">
      <formula>NOT(ISERROR(SEARCH("Mostly Bs",D15)))</formula>
    </cfRule>
    <cfRule type="containsText" dxfId="168" priority="12" operator="containsText" text="Mostly As">
      <formula>NOT(ISERROR(SEARCH("Mostly As",D15)))</formula>
    </cfRule>
  </conditionalFormatting>
  <conditionalFormatting sqref="J15:J35">
    <cfRule type="containsText" dxfId="167" priority="10" operator="containsText" text="Mostly As">
      <formula>NOT(ISERROR(SEARCH("Mostly As",J15)))</formula>
    </cfRule>
  </conditionalFormatting>
  <conditionalFormatting sqref="J15:J35">
    <cfRule type="containsText" dxfId="166" priority="6" stopIfTrue="1" operator="containsText" text="Mostly Ds">
      <formula>NOT(ISERROR(SEARCH("Mostly Ds",J15)))</formula>
    </cfRule>
    <cfRule type="containsText" dxfId="165" priority="7" stopIfTrue="1" operator="containsText" text="Mostly Cs">
      <formula>NOT(ISERROR(SEARCH("Mostly Cs",J15)))</formula>
    </cfRule>
    <cfRule type="containsText" dxfId="164" priority="9" stopIfTrue="1" operator="containsText" text="Mostly Bs">
      <formula>NOT(ISERROR(SEARCH("Mostly Bs",J15)))</formula>
    </cfRule>
  </conditionalFormatting>
  <conditionalFormatting sqref="J15:J35">
    <cfRule type="containsText" dxfId="163" priority="8" stopIfTrue="1" operator="containsText" text="Mostly Bs">
      <formula>NOT(ISERROR(SEARCH("Mostly Bs",J15)))</formula>
    </cfRule>
  </conditionalFormatting>
  <conditionalFormatting sqref="J15:J35">
    <cfRule type="containsText" dxfId="162" priority="5" stopIfTrue="1" operator="containsText" text="Mostly Cs">
      <formula>NOT(ISERROR(SEARCH("Mostly Cs",J15)))</formula>
    </cfRule>
  </conditionalFormatting>
  <conditionalFormatting sqref="K15:K35">
    <cfRule type="containsText" dxfId="161" priority="4" operator="containsText" text="Mostly As">
      <formula>NOT(ISERROR(SEARCH("Mostly As",K15)))</formula>
    </cfRule>
  </conditionalFormatting>
  <conditionalFormatting sqref="K15:K35">
    <cfRule type="containsText" dxfId="160" priority="1" stopIfTrue="1" operator="containsText" text="Mostly Ds">
      <formula>NOT(ISERROR(SEARCH("Mostly Ds",K15)))</formula>
    </cfRule>
    <cfRule type="containsText" dxfId="159" priority="2" stopIfTrue="1" operator="containsText" text="Mostly Cs">
      <formula>NOT(ISERROR(SEARCH("Mostly Cs",K15)))</formula>
    </cfRule>
    <cfRule type="containsText" dxfId="158" priority="3" stopIfTrue="1" operator="containsText" text="Mostly Bs">
      <formula>NOT(ISERROR(SEARCH("Mostly Bs",K15)))</formula>
    </cfRule>
  </conditionalFormatting>
  <dataValidations count="9">
    <dataValidation type="list" allowBlank="1" showInputMessage="1" showErrorMessage="1" sqref="C15:C35 F4:G4 C4" xr:uid="{DDF855A4-AA82-5441-BC1A-2455AE0693E5}">
      <formula1>$C$8:$C$11</formula1>
    </dataValidation>
    <dataValidation type="list" allowBlank="1" showInputMessage="1" showErrorMessage="1" sqref="K15:K35" xr:uid="{647352AC-75A4-A14E-BEBD-A4621385302E}">
      <formula1>$K$8:$K$11</formula1>
    </dataValidation>
    <dataValidation type="list" allowBlank="1" showInputMessage="1" showErrorMessage="1" sqref="J15:J35" xr:uid="{3A904525-D8ED-0C45-B76F-998D6372D85D}">
      <formula1>$J$8:$J$11</formula1>
    </dataValidation>
    <dataValidation type="list" allowBlank="1" showInputMessage="1" showErrorMessage="1" sqref="I15:I35" xr:uid="{C700695C-D56E-824C-A112-606B7F9A1502}">
      <formula1>$I$8:$I$11</formula1>
    </dataValidation>
    <dataValidation type="list" allowBlank="1" showInputMessage="1" showErrorMessage="1" sqref="H15:H35" xr:uid="{E36BC545-120A-E147-A573-F193014935BF}">
      <formula1>$H$8:$H$11</formula1>
    </dataValidation>
    <dataValidation type="list" allowBlank="1" showInputMessage="1" showErrorMessage="1" sqref="G15:G35" xr:uid="{CD23A331-F677-8C44-A059-5849EA81CE1E}">
      <formula1>$G$8:$G$11</formula1>
    </dataValidation>
    <dataValidation type="list" allowBlank="1" showInputMessage="1" showErrorMessage="1" sqref="F15:F35" xr:uid="{BAD3173D-9127-8A4D-887D-6694B9315376}">
      <formula1>$F$8:$F$11</formula1>
    </dataValidation>
    <dataValidation type="list" allowBlank="1" showInputMessage="1" showErrorMessage="1" sqref="E15:E35" xr:uid="{9333ADE1-E0D4-5D49-AB55-C42A78C713E0}">
      <formula1>$E$8:$E$11</formula1>
    </dataValidation>
    <dataValidation type="list" allowBlank="1" showInputMessage="1" showErrorMessage="1" sqref="D15:D35" xr:uid="{8F6F7EE0-4EA3-DC46-83E4-987231EA96C3}">
      <formula1>$D$8:$D$11</formula1>
    </dataValidation>
  </dataValidations>
  <hyperlinks>
    <hyperlink ref="N9" r:id="rId1" xr:uid="{ADF3264E-1C6D-8646-A5E6-95F0EE1E86B5}"/>
    <hyperlink ref="N8" r:id="rId2" display="Contract reporting guidance" xr:uid="{02C95B9D-262B-FF47-9EBA-5D734021C2E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EC6B0-9206-D641-939D-63590E1B565A}">
  <sheetPr>
    <tabColor theme="3" tint="0.79998168889431442"/>
  </sheetPr>
  <dimension ref="A1:Z40"/>
  <sheetViews>
    <sheetView showGridLines="0" workbookViewId="0">
      <selection activeCell="U30" sqref="U1:XFD1048576"/>
    </sheetView>
  </sheetViews>
  <sheetFormatPr defaultColWidth="0" defaultRowHeight="15.75" zeroHeight="1" x14ac:dyDescent="0.25"/>
  <cols>
    <col min="1" max="1" width="4.5" style="1" customWidth="1"/>
    <col min="2" max="2" width="11.5" style="1" customWidth="1"/>
    <col min="3" max="3" width="28" style="1" customWidth="1"/>
    <col min="4" max="11" width="13.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25" customHeight="1" thickBot="1" x14ac:dyDescent="0.3"/>
    <row r="2" spans="2:26" ht="45" customHeight="1" x14ac:dyDescent="0.25">
      <c r="B2" s="2" t="s">
        <v>59</v>
      </c>
      <c r="I2" s="100" t="s">
        <v>159</v>
      </c>
      <c r="J2" s="101"/>
      <c r="K2" s="102"/>
      <c r="N2" s="39" t="s">
        <v>2</v>
      </c>
      <c r="O2" s="14" t="s">
        <v>13</v>
      </c>
    </row>
    <row r="3" spans="2:26" ht="45.75" thickBot="1" x14ac:dyDescent="0.3">
      <c r="I3" s="103"/>
      <c r="J3" s="104"/>
      <c r="K3" s="105"/>
      <c r="N3" s="40" t="s">
        <v>110</v>
      </c>
      <c r="O3" s="14" t="s">
        <v>14</v>
      </c>
    </row>
    <row r="4" spans="2:26" ht="45.75" thickBot="1" x14ac:dyDescent="0.3">
      <c r="B4" s="17" t="s">
        <v>29</v>
      </c>
      <c r="C4" s="13" t="s">
        <v>2</v>
      </c>
      <c r="E4" s="17" t="s">
        <v>28</v>
      </c>
      <c r="F4" s="112" t="s">
        <v>5</v>
      </c>
      <c r="G4" s="113"/>
      <c r="I4" s="103"/>
      <c r="J4" s="104"/>
      <c r="K4" s="105"/>
      <c r="N4" s="41" t="s">
        <v>4</v>
      </c>
      <c r="O4" s="14" t="s">
        <v>15</v>
      </c>
    </row>
    <row r="5" spans="2:26" ht="60.75" thickBot="1" x14ac:dyDescent="0.3">
      <c r="C5" s="3"/>
      <c r="F5" s="3"/>
      <c r="I5" s="106"/>
      <c r="J5" s="107"/>
      <c r="K5" s="108"/>
      <c r="N5" s="42" t="s">
        <v>5</v>
      </c>
      <c r="O5" s="14" t="s">
        <v>118</v>
      </c>
    </row>
    <row r="6" spans="2:26" ht="32.25" customHeight="1" x14ac:dyDescent="0.25">
      <c r="C6" s="3"/>
      <c r="F6" s="3"/>
    </row>
    <row r="7" spans="2:26" s="9" customFormat="1" ht="20.25" customHeight="1" x14ac:dyDescent="0.25">
      <c r="C7" s="10" t="s">
        <v>47</v>
      </c>
      <c r="D7" s="10" t="s">
        <v>31</v>
      </c>
      <c r="E7" s="10" t="s">
        <v>36</v>
      </c>
      <c r="F7" s="10" t="s">
        <v>37</v>
      </c>
      <c r="G7" s="10" t="s">
        <v>38</v>
      </c>
      <c r="H7" s="10" t="str">
        <f>""</f>
        <v/>
      </c>
      <c r="I7" s="10" t="str">
        <f>""</f>
        <v/>
      </c>
      <c r="J7" s="10" t="str">
        <f>""</f>
        <v/>
      </c>
      <c r="K7" s="10" t="str">
        <f>""</f>
        <v/>
      </c>
      <c r="N7" s="118" t="s">
        <v>46</v>
      </c>
      <c r="O7" s="119"/>
      <c r="P7" s="119"/>
      <c r="Q7" s="120"/>
    </row>
    <row r="8" spans="2:26" x14ac:dyDescent="0.25">
      <c r="C8" s="4" t="s">
        <v>5</v>
      </c>
      <c r="D8" s="4" t="s">
        <v>32</v>
      </c>
      <c r="E8" s="4" t="s">
        <v>32</v>
      </c>
      <c r="F8" s="4" t="s">
        <v>32</v>
      </c>
      <c r="G8" s="4" t="s">
        <v>32</v>
      </c>
      <c r="H8" s="8"/>
      <c r="I8" s="8"/>
      <c r="J8" s="8"/>
      <c r="K8" s="8"/>
      <c r="N8" s="31" t="s">
        <v>60</v>
      </c>
      <c r="O8" s="32"/>
      <c r="P8" s="32"/>
      <c r="Q8" s="33"/>
    </row>
    <row r="9" spans="2:26" x14ac:dyDescent="0.25">
      <c r="C9" s="5" t="s">
        <v>4</v>
      </c>
      <c r="D9" s="5" t="s">
        <v>35</v>
      </c>
      <c r="E9" s="4" t="s">
        <v>32</v>
      </c>
      <c r="F9" s="4" t="s">
        <v>32</v>
      </c>
      <c r="G9" s="4" t="s">
        <v>32</v>
      </c>
      <c r="H9" s="8"/>
      <c r="I9" s="8"/>
      <c r="J9" s="8"/>
      <c r="K9" s="8"/>
      <c r="N9" s="31"/>
      <c r="O9" s="32"/>
      <c r="P9" s="32"/>
      <c r="Q9" s="33"/>
    </row>
    <row r="10" spans="2:26" x14ac:dyDescent="0.25">
      <c r="C10" s="6" t="s">
        <v>3</v>
      </c>
      <c r="D10" s="6" t="s">
        <v>33</v>
      </c>
      <c r="E10" s="6" t="s">
        <v>35</v>
      </c>
      <c r="F10" s="4" t="s">
        <v>32</v>
      </c>
      <c r="G10" s="6" t="s">
        <v>35</v>
      </c>
      <c r="H10" s="8"/>
      <c r="I10" s="8"/>
      <c r="J10" s="8"/>
      <c r="K10" s="8"/>
      <c r="N10" s="31"/>
      <c r="O10" s="32"/>
      <c r="P10" s="32"/>
      <c r="Q10" s="33"/>
    </row>
    <row r="11" spans="2:26" x14ac:dyDescent="0.25">
      <c r="C11" s="7" t="s">
        <v>2</v>
      </c>
      <c r="D11" s="7" t="s">
        <v>34</v>
      </c>
      <c r="E11" s="7" t="s">
        <v>33</v>
      </c>
      <c r="F11" s="7" t="s">
        <v>35</v>
      </c>
      <c r="G11" s="7" t="s">
        <v>33</v>
      </c>
      <c r="H11" s="8"/>
      <c r="I11" s="8"/>
      <c r="J11" s="8"/>
      <c r="K11" s="8"/>
      <c r="N11" s="31"/>
      <c r="O11" s="29"/>
      <c r="P11" s="29"/>
      <c r="Q11" s="30"/>
    </row>
    <row r="12" spans="2:26" x14ac:dyDescent="0.25">
      <c r="N12" s="31"/>
      <c r="O12" s="29"/>
      <c r="P12" s="29"/>
      <c r="Q12" s="30"/>
    </row>
    <row r="13" spans="2:26" ht="18.75" x14ac:dyDescent="0.25">
      <c r="B13" s="109" t="s">
        <v>48</v>
      </c>
      <c r="C13" s="110"/>
      <c r="D13" s="110"/>
      <c r="E13" s="110"/>
      <c r="F13" s="110"/>
      <c r="G13" s="110"/>
      <c r="H13" s="110"/>
      <c r="I13" s="110"/>
      <c r="J13" s="110"/>
      <c r="K13" s="111"/>
      <c r="N13" s="31"/>
      <c r="O13" s="29"/>
      <c r="P13" s="29"/>
      <c r="Q13" s="30"/>
    </row>
    <row r="14" spans="2:26" s="3" customFormat="1" ht="20.25" customHeight="1" x14ac:dyDescent="0.25">
      <c r="B14" s="10" t="s">
        <v>24</v>
      </c>
      <c r="C14" s="19" t="s">
        <v>27</v>
      </c>
      <c r="D14" s="10" t="str">
        <f>D7</f>
        <v>Q1</v>
      </c>
      <c r="E14" s="10" t="str">
        <f t="shared" ref="E14:K14" si="0">E7</f>
        <v>Q2</v>
      </c>
      <c r="F14" s="10" t="str">
        <f t="shared" si="0"/>
        <v>Q3</v>
      </c>
      <c r="G14" s="10" t="str">
        <f t="shared" si="0"/>
        <v>Q4</v>
      </c>
      <c r="H14" s="10" t="str">
        <f t="shared" si="0"/>
        <v/>
      </c>
      <c r="I14" s="10" t="str">
        <f t="shared" si="0"/>
        <v/>
      </c>
      <c r="J14" s="10" t="str">
        <f t="shared" si="0"/>
        <v/>
      </c>
      <c r="K14" s="10" t="str">
        <f t="shared" si="0"/>
        <v/>
      </c>
      <c r="N14" s="31"/>
      <c r="O14" s="35"/>
      <c r="P14" s="35"/>
      <c r="Q14" s="36"/>
      <c r="R14" s="1"/>
      <c r="S14" s="1"/>
      <c r="T14" s="1"/>
      <c r="U14" s="1"/>
      <c r="V14" s="1"/>
      <c r="W14" s="26"/>
      <c r="X14" s="26"/>
      <c r="Y14" s="26"/>
      <c r="Z14" s="26"/>
    </row>
    <row r="15" spans="2:26" ht="17.25" customHeight="1" x14ac:dyDescent="0.25">
      <c r="B15" s="27"/>
      <c r="C15" s="20"/>
      <c r="D15" s="18"/>
      <c r="E15" s="18"/>
      <c r="F15" s="18"/>
      <c r="G15" s="18"/>
      <c r="H15" s="18"/>
      <c r="I15" s="18"/>
      <c r="J15" s="18"/>
      <c r="K15" s="18"/>
      <c r="N15" s="28"/>
      <c r="O15" s="29"/>
      <c r="P15" s="29"/>
      <c r="Q15" s="30"/>
      <c r="W15" s="26"/>
      <c r="X15" s="26"/>
      <c r="Y15" s="26"/>
      <c r="Z15" s="26"/>
    </row>
    <row r="16" spans="2:26" ht="15.95" customHeight="1" x14ac:dyDescent="0.25">
      <c r="B16" s="27"/>
      <c r="C16" s="20"/>
      <c r="D16" s="18"/>
      <c r="E16" s="18"/>
      <c r="F16" s="18"/>
      <c r="G16" s="18"/>
      <c r="H16" s="18"/>
      <c r="I16" s="18"/>
      <c r="J16" s="18"/>
      <c r="K16" s="18"/>
      <c r="N16" s="28"/>
      <c r="O16" s="29"/>
      <c r="P16" s="29"/>
      <c r="Q16" s="30"/>
      <c r="W16" s="26"/>
      <c r="X16" s="26"/>
      <c r="Y16" s="26"/>
      <c r="Z16" s="26"/>
    </row>
    <row r="17" spans="2:19" x14ac:dyDescent="0.25">
      <c r="B17" s="27"/>
      <c r="C17" s="20"/>
      <c r="D17" s="18"/>
      <c r="E17" s="18"/>
      <c r="F17" s="18"/>
      <c r="G17" s="18"/>
      <c r="H17" s="18"/>
      <c r="I17" s="18"/>
      <c r="J17" s="18"/>
      <c r="K17" s="18"/>
    </row>
    <row r="18" spans="2:19" x14ac:dyDescent="0.25">
      <c r="B18" s="27"/>
      <c r="C18" s="20"/>
      <c r="D18" s="18"/>
      <c r="E18" s="18"/>
      <c r="F18" s="18"/>
      <c r="G18" s="18"/>
      <c r="H18" s="18"/>
      <c r="I18" s="18"/>
      <c r="J18" s="18"/>
      <c r="K18" s="18"/>
    </row>
    <row r="19" spans="2:19" ht="18.95" customHeight="1" x14ac:dyDescent="0.25">
      <c r="B19" s="27"/>
      <c r="C19" s="20"/>
      <c r="D19" s="18"/>
      <c r="E19" s="18"/>
      <c r="F19" s="18"/>
      <c r="G19" s="18"/>
      <c r="H19" s="18"/>
      <c r="I19" s="18"/>
      <c r="J19" s="18"/>
      <c r="K19" s="18"/>
      <c r="N19" s="114" t="s">
        <v>83</v>
      </c>
      <c r="O19" s="115"/>
      <c r="P19" s="115"/>
      <c r="Q19" s="115"/>
      <c r="R19" s="115"/>
      <c r="S19" s="115"/>
    </row>
    <row r="20" spans="2:19" ht="16.5" thickBot="1" x14ac:dyDescent="0.3">
      <c r="B20" s="27"/>
      <c r="C20" s="20"/>
      <c r="D20" s="18"/>
      <c r="E20" s="18"/>
      <c r="F20" s="18"/>
      <c r="G20" s="18"/>
      <c r="H20" s="18"/>
      <c r="I20" s="18"/>
      <c r="J20" s="18"/>
      <c r="K20" s="18"/>
      <c r="N20" s="21" t="s">
        <v>25</v>
      </c>
      <c r="O20" s="21" t="s">
        <v>26</v>
      </c>
      <c r="P20" s="21" t="s">
        <v>143</v>
      </c>
      <c r="Q20" s="21" t="s">
        <v>124</v>
      </c>
      <c r="R20" s="21" t="s">
        <v>125</v>
      </c>
      <c r="S20" s="21" t="s">
        <v>126</v>
      </c>
    </row>
    <row r="21" spans="2:19" x14ac:dyDescent="0.25">
      <c r="B21" s="27"/>
      <c r="C21" s="20"/>
      <c r="D21" s="18"/>
      <c r="E21" s="18"/>
      <c r="F21" s="18"/>
      <c r="G21" s="18"/>
      <c r="H21" s="18"/>
      <c r="I21" s="18"/>
      <c r="J21" s="18"/>
      <c r="K21" s="18"/>
      <c r="N21" s="22"/>
      <c r="O21" s="22"/>
      <c r="P21" s="23"/>
      <c r="Q21" s="23"/>
      <c r="R21" s="23"/>
      <c r="S21" s="23"/>
    </row>
    <row r="22" spans="2:19" x14ac:dyDescent="0.25">
      <c r="B22" s="27"/>
      <c r="C22" s="20"/>
      <c r="D22" s="18"/>
      <c r="E22" s="18"/>
      <c r="F22" s="18"/>
      <c r="G22" s="18"/>
      <c r="H22" s="18"/>
      <c r="I22" s="18"/>
      <c r="J22" s="18"/>
      <c r="K22" s="18"/>
      <c r="N22" s="24"/>
      <c r="O22" s="24"/>
      <c r="P22" s="25"/>
      <c r="Q22" s="25"/>
      <c r="R22" s="25"/>
      <c r="S22" s="25"/>
    </row>
    <row r="23" spans="2:19" x14ac:dyDescent="0.25">
      <c r="B23" s="27"/>
      <c r="C23" s="20"/>
      <c r="D23" s="18"/>
      <c r="E23" s="18"/>
      <c r="F23" s="18"/>
      <c r="G23" s="18"/>
      <c r="H23" s="18"/>
      <c r="I23" s="18"/>
      <c r="J23" s="18"/>
      <c r="K23" s="18"/>
      <c r="N23" s="24"/>
      <c r="O23" s="24"/>
      <c r="P23" s="25"/>
      <c r="Q23" s="25"/>
      <c r="R23" s="25"/>
      <c r="S23" s="25"/>
    </row>
    <row r="24" spans="2:19" x14ac:dyDescent="0.25">
      <c r="B24" s="27"/>
      <c r="C24" s="20"/>
      <c r="D24" s="18"/>
      <c r="E24" s="18"/>
      <c r="F24" s="18"/>
      <c r="G24" s="18"/>
      <c r="H24" s="18"/>
      <c r="I24" s="18"/>
      <c r="J24" s="18"/>
      <c r="K24" s="18"/>
      <c r="N24" s="24"/>
      <c r="O24" s="24"/>
      <c r="P24" s="25"/>
      <c r="Q24" s="25"/>
      <c r="R24" s="25"/>
      <c r="S24" s="25"/>
    </row>
    <row r="25" spans="2:19" x14ac:dyDescent="0.25">
      <c r="B25" s="27"/>
      <c r="C25" s="20"/>
      <c r="D25" s="18"/>
      <c r="E25" s="18"/>
      <c r="F25" s="18"/>
      <c r="G25" s="18"/>
      <c r="H25" s="18"/>
      <c r="I25" s="18"/>
      <c r="J25" s="18"/>
      <c r="K25" s="18"/>
      <c r="N25" s="24"/>
      <c r="O25" s="24"/>
      <c r="P25" s="25"/>
      <c r="Q25" s="25"/>
      <c r="R25" s="25"/>
      <c r="S25" s="25"/>
    </row>
    <row r="26" spans="2:19" x14ac:dyDescent="0.25">
      <c r="B26" s="27"/>
      <c r="C26" s="20"/>
      <c r="D26" s="18"/>
      <c r="E26" s="18"/>
      <c r="F26" s="18"/>
      <c r="G26" s="18"/>
      <c r="H26" s="18"/>
      <c r="I26" s="18"/>
      <c r="J26" s="18"/>
      <c r="K26" s="18"/>
      <c r="N26" s="24"/>
      <c r="O26" s="24"/>
      <c r="P26" s="25"/>
      <c r="Q26" s="25"/>
      <c r="R26" s="25"/>
      <c r="S26" s="25"/>
    </row>
    <row r="27" spans="2:19" x14ac:dyDescent="0.25">
      <c r="B27" s="27"/>
      <c r="C27" s="20"/>
      <c r="D27" s="18"/>
      <c r="E27" s="18"/>
      <c r="F27" s="18"/>
      <c r="G27" s="18"/>
      <c r="H27" s="18"/>
      <c r="I27" s="18"/>
      <c r="J27" s="18"/>
      <c r="K27" s="18"/>
      <c r="N27" s="24"/>
      <c r="O27" s="24"/>
      <c r="P27" s="25"/>
      <c r="Q27" s="25"/>
      <c r="R27" s="25"/>
      <c r="S27" s="25"/>
    </row>
    <row r="28" spans="2:19" x14ac:dyDescent="0.25">
      <c r="B28" s="27"/>
      <c r="C28" s="20"/>
      <c r="D28" s="18"/>
      <c r="E28" s="18"/>
      <c r="F28" s="18"/>
      <c r="G28" s="18"/>
      <c r="H28" s="18"/>
      <c r="I28" s="18"/>
      <c r="J28" s="18"/>
      <c r="K28" s="18"/>
      <c r="N28" s="24"/>
      <c r="O28" s="24"/>
      <c r="P28" s="25"/>
      <c r="Q28" s="25"/>
      <c r="R28" s="25"/>
      <c r="S28" s="25"/>
    </row>
    <row r="29" spans="2:19" x14ac:dyDescent="0.25">
      <c r="B29" s="27"/>
      <c r="C29" s="20"/>
      <c r="D29" s="18"/>
      <c r="E29" s="18"/>
      <c r="F29" s="18"/>
      <c r="G29" s="18"/>
      <c r="H29" s="18"/>
      <c r="I29" s="18"/>
      <c r="J29" s="18"/>
      <c r="K29" s="18"/>
      <c r="N29" s="24"/>
      <c r="O29" s="24"/>
      <c r="P29" s="25"/>
      <c r="Q29" s="25"/>
      <c r="R29" s="25"/>
      <c r="S29" s="25"/>
    </row>
    <row r="30" spans="2:19" x14ac:dyDescent="0.25">
      <c r="B30" s="27"/>
      <c r="C30" s="20"/>
      <c r="D30" s="18"/>
      <c r="E30" s="18"/>
      <c r="F30" s="18"/>
      <c r="G30" s="18"/>
      <c r="H30" s="18"/>
      <c r="I30" s="18"/>
      <c r="J30" s="18"/>
      <c r="K30" s="18"/>
      <c r="N30" s="24"/>
      <c r="O30" s="24"/>
      <c r="P30" s="25"/>
      <c r="Q30" s="25"/>
      <c r="R30" s="25"/>
      <c r="S30" s="25"/>
    </row>
    <row r="31" spans="2:19" x14ac:dyDescent="0.25">
      <c r="B31" s="27"/>
      <c r="C31" s="20"/>
      <c r="D31" s="18"/>
      <c r="E31" s="18"/>
      <c r="F31" s="18"/>
      <c r="G31" s="18"/>
      <c r="H31" s="18"/>
      <c r="I31" s="18"/>
      <c r="J31" s="18"/>
      <c r="K31" s="18"/>
      <c r="N31" s="24"/>
      <c r="O31" s="24"/>
      <c r="P31" s="25"/>
      <c r="Q31" s="25"/>
      <c r="R31" s="25"/>
      <c r="S31" s="25"/>
    </row>
    <row r="32" spans="2:19" x14ac:dyDescent="0.25">
      <c r="B32" s="27"/>
      <c r="C32" s="20"/>
      <c r="D32" s="18"/>
      <c r="E32" s="18"/>
      <c r="F32" s="18"/>
      <c r="G32" s="18"/>
      <c r="H32" s="18"/>
      <c r="I32" s="18"/>
      <c r="J32" s="18"/>
      <c r="K32" s="18"/>
      <c r="N32" s="24"/>
      <c r="O32" s="24"/>
      <c r="P32" s="25"/>
      <c r="Q32" s="25"/>
      <c r="R32" s="25"/>
      <c r="S32" s="25"/>
    </row>
    <row r="33" spans="2:19" x14ac:dyDescent="0.25">
      <c r="B33" s="27"/>
      <c r="C33" s="20"/>
      <c r="D33" s="18"/>
      <c r="E33" s="18"/>
      <c r="F33" s="18"/>
      <c r="G33" s="18"/>
      <c r="H33" s="18"/>
      <c r="I33" s="18"/>
      <c r="J33" s="18"/>
      <c r="K33" s="18"/>
      <c r="N33" s="24"/>
      <c r="O33" s="24"/>
      <c r="P33" s="25"/>
      <c r="Q33" s="25"/>
      <c r="R33" s="25"/>
      <c r="S33" s="25"/>
    </row>
    <row r="34" spans="2:19" x14ac:dyDescent="0.25">
      <c r="B34" s="27"/>
      <c r="C34" s="20"/>
      <c r="D34" s="18"/>
      <c r="E34" s="18"/>
      <c r="F34" s="18"/>
      <c r="G34" s="18"/>
      <c r="H34" s="18"/>
      <c r="I34" s="18"/>
      <c r="J34" s="18"/>
      <c r="K34" s="18"/>
      <c r="N34" s="24"/>
      <c r="O34" s="24"/>
      <c r="P34" s="25"/>
      <c r="Q34" s="25"/>
      <c r="R34" s="25"/>
      <c r="S34" s="25"/>
    </row>
    <row r="35" spans="2:19" x14ac:dyDescent="0.25">
      <c r="B35" s="27"/>
      <c r="C35" s="20"/>
      <c r="D35" s="18"/>
      <c r="E35" s="18"/>
      <c r="F35" s="18"/>
      <c r="G35" s="18"/>
      <c r="H35" s="18"/>
      <c r="I35" s="18"/>
      <c r="J35" s="18"/>
      <c r="K35" s="18"/>
      <c r="N35" s="24"/>
      <c r="O35" s="24"/>
      <c r="P35" s="25"/>
      <c r="Q35" s="25"/>
      <c r="R35" s="25"/>
      <c r="S35" s="25"/>
    </row>
    <row r="36" spans="2:19" ht="16.5" thickBot="1" x14ac:dyDescent="0.3"/>
    <row r="37" spans="2:19" ht="33.950000000000003" customHeight="1" x14ac:dyDescent="0.25">
      <c r="B37" s="91" t="s">
        <v>142</v>
      </c>
      <c r="C37" s="92"/>
      <c r="D37" s="92"/>
      <c r="E37" s="92"/>
      <c r="F37" s="92"/>
      <c r="G37" s="92"/>
      <c r="H37" s="92"/>
      <c r="I37" s="92"/>
      <c r="J37" s="92"/>
      <c r="K37" s="93"/>
      <c r="N37" s="100" t="s">
        <v>127</v>
      </c>
      <c r="O37" s="101"/>
      <c r="P37" s="101"/>
      <c r="Q37" s="102"/>
    </row>
    <row r="38" spans="2:19" ht="33.950000000000003" customHeight="1" thickBot="1" x14ac:dyDescent="0.3">
      <c r="B38" s="94"/>
      <c r="C38" s="95"/>
      <c r="D38" s="95"/>
      <c r="E38" s="95"/>
      <c r="F38" s="95"/>
      <c r="G38" s="95"/>
      <c r="H38" s="95"/>
      <c r="I38" s="95"/>
      <c r="J38" s="95"/>
      <c r="K38" s="96"/>
      <c r="N38" s="106"/>
      <c r="O38" s="107"/>
      <c r="P38" s="107"/>
      <c r="Q38" s="108"/>
    </row>
    <row r="39" spans="2:19" ht="33.950000000000003" customHeight="1" thickBot="1" x14ac:dyDescent="0.3">
      <c r="B39" s="97"/>
      <c r="C39" s="98"/>
      <c r="D39" s="98"/>
      <c r="E39" s="98"/>
      <c r="F39" s="98"/>
      <c r="G39" s="98"/>
      <c r="H39" s="98"/>
      <c r="I39" s="98"/>
      <c r="J39" s="98"/>
      <c r="K39" s="99"/>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157" priority="39" operator="containsText" text="Level 1">
      <formula>NOT(ISERROR(SEARCH("Level 1",C4)))</formula>
    </cfRule>
    <cfRule type="containsText" dxfId="156" priority="40" operator="containsText" text="Level 2">
      <formula>NOT(ISERROR(SEARCH("Level 2",C4)))</formula>
    </cfRule>
    <cfRule type="containsText" dxfId="155" priority="41" operator="containsText" text="Level 3">
      <formula>NOT(ISERROR(SEARCH("Level 3",C4)))</formula>
    </cfRule>
    <cfRule type="containsText" dxfId="154" priority="42" stopIfTrue="1" operator="containsText" text="Level 4">
      <formula>NOT(ISERROR(SEARCH("Level 4",C4)))</formula>
    </cfRule>
  </conditionalFormatting>
  <conditionalFormatting sqref="F4">
    <cfRule type="containsText" dxfId="153" priority="35" operator="containsText" text="Level 1">
      <formula>NOT(ISERROR(SEARCH("Level 1",F4)))</formula>
    </cfRule>
    <cfRule type="containsText" dxfId="152" priority="36" operator="containsText" text="Level 2">
      <formula>NOT(ISERROR(SEARCH("Level 2",F4)))</formula>
    </cfRule>
    <cfRule type="containsText" dxfId="151" priority="37" operator="containsText" text="Level 3">
      <formula>NOT(ISERROR(SEARCH("Level 3",F4)))</formula>
    </cfRule>
    <cfRule type="containsText" dxfId="150" priority="38" stopIfTrue="1" operator="containsText" text="Level 4">
      <formula>NOT(ISERROR(SEARCH("Level 4",F4)))</formula>
    </cfRule>
  </conditionalFormatting>
  <conditionalFormatting sqref="C15:C35">
    <cfRule type="containsText" dxfId="149" priority="31" operator="containsText" text="Level 1">
      <formula>NOT(ISERROR(SEARCH("Level 1",C15)))</formula>
    </cfRule>
    <cfRule type="containsText" dxfId="148" priority="32" operator="containsText" text="Level 2">
      <formula>NOT(ISERROR(SEARCH("Level 2",C15)))</formula>
    </cfRule>
    <cfRule type="containsText" dxfId="147" priority="33" operator="containsText" text="Level 3">
      <formula>NOT(ISERROR(SEARCH("Level 3",C15)))</formula>
    </cfRule>
    <cfRule type="containsText" dxfId="146" priority="34" stopIfTrue="1" operator="containsText" text="Level 4">
      <formula>NOT(ISERROR(SEARCH("Level 4",C15)))</formula>
    </cfRule>
  </conditionalFormatting>
  <conditionalFormatting sqref="D15:D35">
    <cfRule type="containsText" dxfId="145" priority="18" operator="containsText" text="Mostly As">
      <formula>NOT(ISERROR(SEARCH("Mostly As",D15)))</formula>
    </cfRule>
  </conditionalFormatting>
  <conditionalFormatting sqref="D15:D35">
    <cfRule type="containsText" dxfId="144" priority="15" stopIfTrue="1" operator="containsText" text="Mostly Ds">
      <formula>NOT(ISERROR(SEARCH("Mostly Ds",D15)))</formula>
    </cfRule>
    <cfRule type="containsText" dxfId="143" priority="16" stopIfTrue="1" operator="containsText" text="Mostly Cs">
      <formula>NOT(ISERROR(SEARCH("Mostly Cs",D15)))</formula>
    </cfRule>
    <cfRule type="containsText" dxfId="142" priority="17" stopIfTrue="1" operator="containsText" text="Mostly Bs">
      <formula>NOT(ISERROR(SEARCH("Mostly Bs",D15)))</formula>
    </cfRule>
  </conditionalFormatting>
  <conditionalFormatting sqref="E15:E35">
    <cfRule type="containsText" dxfId="141" priority="14" operator="containsText" text="Mostly As">
      <formula>NOT(ISERROR(SEARCH("Mostly As",E15)))</formula>
    </cfRule>
  </conditionalFormatting>
  <conditionalFormatting sqref="E15:E35">
    <cfRule type="containsText" dxfId="140" priority="10" stopIfTrue="1" operator="containsText" text="Mostly Ds">
      <formula>NOT(ISERROR(SEARCH("Mostly Ds",E15)))</formula>
    </cfRule>
    <cfRule type="containsText" dxfId="139" priority="11" stopIfTrue="1" operator="containsText" text="Mostly Cs">
      <formula>NOT(ISERROR(SEARCH("Mostly Cs",E15)))</formula>
    </cfRule>
    <cfRule type="containsText" dxfId="138" priority="13" stopIfTrue="1" operator="containsText" text="Mostly Bs">
      <formula>NOT(ISERROR(SEARCH("Mostly Bs",E15)))</formula>
    </cfRule>
  </conditionalFormatting>
  <conditionalFormatting sqref="E15:E35">
    <cfRule type="containsText" dxfId="137" priority="12" stopIfTrue="1" operator="containsText" text="Mostly Bs">
      <formula>NOT(ISERROR(SEARCH("Mostly Bs",E15)))</formula>
    </cfRule>
  </conditionalFormatting>
  <conditionalFormatting sqref="E15:E35">
    <cfRule type="containsText" dxfId="136" priority="9" stopIfTrue="1" operator="containsText" text="Mostly Cs">
      <formula>NOT(ISERROR(SEARCH("Mostly Cs",E15)))</formula>
    </cfRule>
  </conditionalFormatting>
  <conditionalFormatting sqref="G15:G35">
    <cfRule type="containsText" dxfId="135" priority="8" operator="containsText" text="Mostly As">
      <formula>NOT(ISERROR(SEARCH("Mostly As",G15)))</formula>
    </cfRule>
  </conditionalFormatting>
  <conditionalFormatting sqref="G15:G35">
    <cfRule type="containsText" dxfId="134" priority="4" stopIfTrue="1" operator="containsText" text="Mostly Ds">
      <formula>NOT(ISERROR(SEARCH("Mostly Ds",G15)))</formula>
    </cfRule>
    <cfRule type="containsText" dxfId="133" priority="5" stopIfTrue="1" operator="containsText" text="Mostly Cs">
      <formula>NOT(ISERROR(SEARCH("Mostly Cs",G15)))</formula>
    </cfRule>
    <cfRule type="containsText" dxfId="132" priority="7" stopIfTrue="1" operator="containsText" text="Mostly Bs">
      <formula>NOT(ISERROR(SEARCH("Mostly Bs",G15)))</formula>
    </cfRule>
  </conditionalFormatting>
  <conditionalFormatting sqref="G15:G35">
    <cfRule type="containsText" dxfId="131" priority="6" stopIfTrue="1" operator="containsText" text="Mostly Bs">
      <formula>NOT(ISERROR(SEARCH("Mostly Bs",G15)))</formula>
    </cfRule>
  </conditionalFormatting>
  <conditionalFormatting sqref="G15:G35">
    <cfRule type="containsText" dxfId="130" priority="3" stopIfTrue="1" operator="containsText" text="Mostly Cs">
      <formula>NOT(ISERROR(SEARCH("Mostly Cs",G15)))</formula>
    </cfRule>
  </conditionalFormatting>
  <conditionalFormatting sqref="F15:F35">
    <cfRule type="containsText" dxfId="129" priority="1" operator="containsText" text="Mostly Bs">
      <formula>NOT(ISERROR(SEARCH("Mostly Bs",F15)))</formula>
    </cfRule>
    <cfRule type="containsText" dxfId="128" priority="2" operator="containsText" text="Mostly As">
      <formula>NOT(ISERROR(SEARCH("Mostly As",F15)))</formula>
    </cfRule>
  </conditionalFormatting>
  <dataValidations count="9">
    <dataValidation type="list" allowBlank="1" showInputMessage="1" showErrorMessage="1" sqref="D15:D35" xr:uid="{B2E4155C-CECA-E841-A468-FCACB3A0DC55}">
      <formula1>$D$8:$D$11</formula1>
    </dataValidation>
    <dataValidation type="list" allowBlank="1" showInputMessage="1" showErrorMessage="1" sqref="E15:E35" xr:uid="{2DD57617-D1D1-3647-866A-0387B282DAB7}">
      <formula1>$E$8:$E$11</formula1>
    </dataValidation>
    <dataValidation type="list" allowBlank="1" showInputMessage="1" showErrorMessage="1" sqref="F15:F35" xr:uid="{2EF1A8A3-03BF-474C-A061-3FEB4C00F2FB}">
      <formula1>$F$8:$F$11</formula1>
    </dataValidation>
    <dataValidation type="list" allowBlank="1" showInputMessage="1" showErrorMessage="1" sqref="G15:G35" xr:uid="{C71A326C-684D-6A42-823C-9E91815682EA}">
      <formula1>$G$8:$G$11</formula1>
    </dataValidation>
    <dataValidation type="list" allowBlank="1" showInputMessage="1" showErrorMessage="1" sqref="H15:H35" xr:uid="{9B312664-85C9-AE4E-882B-406DA6EC55E5}">
      <formula1>$H$8:$H$11</formula1>
    </dataValidation>
    <dataValidation type="list" allowBlank="1" showInputMessage="1" showErrorMessage="1" sqref="I15:I35" xr:uid="{05990BF7-6B4C-DB44-A294-2AF282D6B763}">
      <formula1>$I$8:$I$11</formula1>
    </dataValidation>
    <dataValidation type="list" allowBlank="1" showInputMessage="1" showErrorMessage="1" sqref="J15:J35" xr:uid="{7FA09984-8B8C-DD41-8361-58312ECAB1F2}">
      <formula1>$J$8:$J$11</formula1>
    </dataValidation>
    <dataValidation type="list" allowBlank="1" showInputMessage="1" showErrorMessage="1" sqref="K15:K35" xr:uid="{3BE47B6D-9F8D-CD4F-9271-5F8EFCB6EFEF}">
      <formula1>$K$8:$K$11</formula1>
    </dataValidation>
    <dataValidation type="list" allowBlank="1" showInputMessage="1" showErrorMessage="1" sqref="C15:C35 F4:G4 C4" xr:uid="{79F01F2E-6E21-1C49-9F4C-9ABB2221207A}">
      <formula1>$C$8:$C$11</formula1>
    </dataValidation>
  </dataValidations>
  <hyperlinks>
    <hyperlink ref="N8" r:id="rId1" xr:uid="{E401D097-223F-994C-8EE5-0B1453F1B5A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9B4CF-E4AA-EE4C-B553-DC0C36667B03}">
  <sheetPr>
    <tabColor theme="3" tint="0.79998168889431442"/>
  </sheetPr>
  <dimension ref="A1:Z40"/>
  <sheetViews>
    <sheetView showGridLines="0" workbookViewId="0">
      <selection activeCell="U30" sqref="U1:XFD1048576"/>
    </sheetView>
  </sheetViews>
  <sheetFormatPr defaultColWidth="0" defaultRowHeight="15.75" zeroHeight="1" x14ac:dyDescent="0.25"/>
  <cols>
    <col min="1" max="1" width="4.5" style="1" customWidth="1"/>
    <col min="2" max="2" width="11.5" style="1" customWidth="1"/>
    <col min="3" max="3" width="28" style="1" customWidth="1"/>
    <col min="4" max="11" width="13.5" style="1" customWidth="1"/>
    <col min="12" max="13" width="7.375" style="1" customWidth="1"/>
    <col min="14" max="14" width="19.875" style="1" customWidth="1"/>
    <col min="15" max="15" width="90.875" style="1" customWidth="1"/>
    <col min="16" max="17" width="10.875" style="1" customWidth="1"/>
    <col min="18" max="18" width="15" style="1" bestFit="1" customWidth="1"/>
    <col min="19" max="19" width="17.375" style="1" bestFit="1" customWidth="1"/>
    <col min="20" max="20" width="10.875" style="1" customWidth="1"/>
    <col min="21" max="26" width="0" style="1" hidden="1" customWidth="1"/>
    <col min="27" max="16384" width="10.875" style="1" hidden="1"/>
  </cols>
  <sheetData>
    <row r="1" spans="2:26" ht="20.25" customHeight="1" thickBot="1" x14ac:dyDescent="0.3"/>
    <row r="2" spans="2:26" ht="33.75" customHeight="1" x14ac:dyDescent="0.25">
      <c r="B2" s="2" t="s">
        <v>61</v>
      </c>
      <c r="I2" s="100" t="s">
        <v>159</v>
      </c>
      <c r="J2" s="101"/>
      <c r="K2" s="102"/>
      <c r="N2" s="39" t="s">
        <v>2</v>
      </c>
      <c r="O2" s="14" t="s">
        <v>98</v>
      </c>
    </row>
    <row r="3" spans="2:26" ht="30.75" thickBot="1" x14ac:dyDescent="0.3">
      <c r="I3" s="103"/>
      <c r="J3" s="104"/>
      <c r="K3" s="105"/>
      <c r="N3" s="40" t="s">
        <v>110</v>
      </c>
      <c r="O3" s="14" t="s">
        <v>17</v>
      </c>
    </row>
    <row r="4" spans="2:26" ht="45.75" thickBot="1" x14ac:dyDescent="0.3">
      <c r="B4" s="17" t="s">
        <v>29</v>
      </c>
      <c r="C4" s="13" t="s">
        <v>2</v>
      </c>
      <c r="E4" s="17" t="s">
        <v>28</v>
      </c>
      <c r="F4" s="112" t="s">
        <v>5</v>
      </c>
      <c r="G4" s="113"/>
      <c r="I4" s="103"/>
      <c r="J4" s="104"/>
      <c r="K4" s="105"/>
      <c r="N4" s="41" t="s">
        <v>4</v>
      </c>
      <c r="O4" s="14" t="s">
        <v>121</v>
      </c>
    </row>
    <row r="5" spans="2:26" ht="45.75" thickBot="1" x14ac:dyDescent="0.3">
      <c r="C5" s="3"/>
      <c r="F5" s="3"/>
      <c r="I5" s="106"/>
      <c r="J5" s="107"/>
      <c r="K5" s="108"/>
      <c r="N5" s="42" t="s">
        <v>5</v>
      </c>
      <c r="O5" s="14" t="s">
        <v>123</v>
      </c>
    </row>
    <row r="6" spans="2:26" ht="32.25" customHeight="1" x14ac:dyDescent="0.25">
      <c r="C6" s="3"/>
      <c r="F6" s="3"/>
    </row>
    <row r="7" spans="2:26" s="9" customFormat="1" ht="20.25" customHeight="1" x14ac:dyDescent="0.25">
      <c r="C7" s="10" t="s">
        <v>47</v>
      </c>
      <c r="D7" s="10" t="s">
        <v>31</v>
      </c>
      <c r="E7" s="10" t="s">
        <v>36</v>
      </c>
      <c r="F7" s="10" t="s">
        <v>37</v>
      </c>
      <c r="G7" s="10" t="s">
        <v>38</v>
      </c>
      <c r="H7" s="10" t="s">
        <v>39</v>
      </c>
      <c r="I7" s="10" t="str">
        <f>""</f>
        <v/>
      </c>
      <c r="J7" s="10" t="str">
        <f>""</f>
        <v/>
      </c>
      <c r="K7" s="10" t="str">
        <f>""</f>
        <v/>
      </c>
      <c r="N7" s="118" t="s">
        <v>46</v>
      </c>
      <c r="O7" s="119"/>
      <c r="P7" s="119"/>
      <c r="Q7" s="120"/>
    </row>
    <row r="8" spans="2:26" x14ac:dyDescent="0.25">
      <c r="C8" s="4" t="s">
        <v>5</v>
      </c>
      <c r="D8" s="4" t="s">
        <v>32</v>
      </c>
      <c r="E8" s="4" t="s">
        <v>32</v>
      </c>
      <c r="F8" s="4" t="s">
        <v>32</v>
      </c>
      <c r="G8" s="4" t="s">
        <v>32</v>
      </c>
      <c r="H8" s="4" t="s">
        <v>32</v>
      </c>
      <c r="I8" s="8"/>
      <c r="J8" s="8"/>
      <c r="K8" s="8"/>
      <c r="N8" s="31" t="s">
        <v>62</v>
      </c>
      <c r="O8" s="32"/>
      <c r="P8" s="32"/>
      <c r="Q8" s="33"/>
    </row>
    <row r="9" spans="2:26" x14ac:dyDescent="0.25">
      <c r="C9" s="5" t="s">
        <v>4</v>
      </c>
      <c r="D9" s="4" t="s">
        <v>32</v>
      </c>
      <c r="E9" s="4" t="s">
        <v>32</v>
      </c>
      <c r="F9" s="4" t="s">
        <v>32</v>
      </c>
      <c r="G9" s="4" t="s">
        <v>32</v>
      </c>
      <c r="H9" s="5" t="s">
        <v>35</v>
      </c>
      <c r="I9" s="8"/>
      <c r="J9" s="8"/>
      <c r="K9" s="8"/>
      <c r="N9" s="31"/>
      <c r="O9" s="32"/>
      <c r="P9" s="32"/>
      <c r="Q9" s="33"/>
    </row>
    <row r="10" spans="2:26" x14ac:dyDescent="0.25">
      <c r="C10" s="6" t="s">
        <v>3</v>
      </c>
      <c r="D10" s="6" t="s">
        <v>35</v>
      </c>
      <c r="E10" s="6" t="s">
        <v>35</v>
      </c>
      <c r="F10" s="6" t="s">
        <v>35</v>
      </c>
      <c r="G10" s="6" t="s">
        <v>35</v>
      </c>
      <c r="H10" s="6" t="s">
        <v>33</v>
      </c>
      <c r="I10" s="8"/>
      <c r="J10" s="8"/>
      <c r="K10" s="8"/>
      <c r="N10" s="31"/>
      <c r="O10" s="32"/>
      <c r="P10" s="32"/>
      <c r="Q10" s="33"/>
    </row>
    <row r="11" spans="2:26" x14ac:dyDescent="0.25">
      <c r="C11" s="7" t="s">
        <v>2</v>
      </c>
      <c r="D11" s="7" t="s">
        <v>33</v>
      </c>
      <c r="E11" s="7" t="s">
        <v>33</v>
      </c>
      <c r="F11" s="7" t="s">
        <v>33</v>
      </c>
      <c r="G11" s="7" t="s">
        <v>33</v>
      </c>
      <c r="H11" s="7" t="s">
        <v>34</v>
      </c>
      <c r="I11" s="8"/>
      <c r="J11" s="8"/>
      <c r="K11" s="8"/>
      <c r="N11" s="31"/>
      <c r="O11" s="29"/>
      <c r="P11" s="29"/>
      <c r="Q11" s="30"/>
    </row>
    <row r="12" spans="2:26" x14ac:dyDescent="0.25">
      <c r="N12" s="31"/>
      <c r="O12" s="29"/>
      <c r="P12" s="29"/>
      <c r="Q12" s="30"/>
    </row>
    <row r="13" spans="2:26" ht="18.75" x14ac:dyDescent="0.25">
      <c r="B13" s="109" t="s">
        <v>48</v>
      </c>
      <c r="C13" s="110"/>
      <c r="D13" s="110"/>
      <c r="E13" s="110"/>
      <c r="F13" s="110"/>
      <c r="G13" s="110"/>
      <c r="H13" s="110"/>
      <c r="I13" s="110"/>
      <c r="J13" s="110"/>
      <c r="K13" s="111"/>
      <c r="N13" s="31"/>
      <c r="O13" s="29"/>
      <c r="P13" s="29"/>
      <c r="Q13" s="30"/>
    </row>
    <row r="14" spans="2:26" s="3" customFormat="1" ht="20.25" customHeight="1" x14ac:dyDescent="0.25">
      <c r="B14" s="10" t="s">
        <v>24</v>
      </c>
      <c r="C14" s="19" t="s">
        <v>27</v>
      </c>
      <c r="D14" s="10" t="str">
        <f>D7</f>
        <v>Q1</v>
      </c>
      <c r="E14" s="10" t="str">
        <f t="shared" ref="E14:K14" si="0">E7</f>
        <v>Q2</v>
      </c>
      <c r="F14" s="10" t="str">
        <f t="shared" si="0"/>
        <v>Q3</v>
      </c>
      <c r="G14" s="10" t="str">
        <f t="shared" si="0"/>
        <v>Q4</v>
      </c>
      <c r="H14" s="10" t="str">
        <f t="shared" si="0"/>
        <v>Q5</v>
      </c>
      <c r="I14" s="10" t="str">
        <f t="shared" si="0"/>
        <v/>
      </c>
      <c r="J14" s="10" t="str">
        <f t="shared" si="0"/>
        <v/>
      </c>
      <c r="K14" s="10" t="str">
        <f t="shared" si="0"/>
        <v/>
      </c>
      <c r="N14" s="31"/>
      <c r="O14" s="35"/>
      <c r="P14" s="35"/>
      <c r="Q14" s="36"/>
      <c r="R14" s="1"/>
      <c r="S14" s="1"/>
      <c r="T14" s="1"/>
      <c r="U14" s="1"/>
      <c r="V14" s="1"/>
      <c r="W14" s="26"/>
      <c r="X14" s="26"/>
      <c r="Y14" s="26"/>
      <c r="Z14" s="26"/>
    </row>
    <row r="15" spans="2:26" ht="17.25" customHeight="1" x14ac:dyDescent="0.25">
      <c r="B15" s="27"/>
      <c r="C15" s="20"/>
      <c r="D15" s="18"/>
      <c r="E15" s="18"/>
      <c r="F15" s="18"/>
      <c r="G15" s="18"/>
      <c r="H15" s="18"/>
      <c r="I15" s="18"/>
      <c r="J15" s="18"/>
      <c r="K15" s="18"/>
      <c r="N15" s="28"/>
      <c r="O15" s="29"/>
      <c r="P15" s="29"/>
      <c r="Q15" s="30"/>
      <c r="W15" s="26"/>
      <c r="X15" s="26"/>
      <c r="Y15" s="26"/>
      <c r="Z15" s="26"/>
    </row>
    <row r="16" spans="2:26" ht="15.95" customHeight="1" x14ac:dyDescent="0.25">
      <c r="B16" s="27"/>
      <c r="C16" s="20"/>
      <c r="D16" s="18"/>
      <c r="E16" s="18"/>
      <c r="F16" s="18"/>
      <c r="G16" s="18"/>
      <c r="H16" s="18"/>
      <c r="I16" s="18"/>
      <c r="J16" s="18"/>
      <c r="K16" s="18"/>
      <c r="N16" s="28"/>
      <c r="O16" s="29"/>
      <c r="P16" s="29"/>
      <c r="Q16" s="30"/>
      <c r="W16" s="26"/>
      <c r="X16" s="26"/>
      <c r="Y16" s="26"/>
      <c r="Z16" s="26"/>
    </row>
    <row r="17" spans="2:19" x14ac:dyDescent="0.25">
      <c r="B17" s="27"/>
      <c r="C17" s="20"/>
      <c r="D17" s="18"/>
      <c r="E17" s="18"/>
      <c r="F17" s="18"/>
      <c r="G17" s="18"/>
      <c r="H17" s="18"/>
      <c r="I17" s="18"/>
      <c r="J17" s="18"/>
      <c r="K17" s="18"/>
    </row>
    <row r="18" spans="2:19" x14ac:dyDescent="0.25">
      <c r="B18" s="27"/>
      <c r="C18" s="20"/>
      <c r="D18" s="18"/>
      <c r="E18" s="18"/>
      <c r="F18" s="18"/>
      <c r="G18" s="18"/>
      <c r="H18" s="18"/>
      <c r="I18" s="18"/>
      <c r="J18" s="18"/>
      <c r="K18" s="18"/>
    </row>
    <row r="19" spans="2:19" ht="18.95" customHeight="1" x14ac:dyDescent="0.25">
      <c r="B19" s="27"/>
      <c r="C19" s="20"/>
      <c r="D19" s="18"/>
      <c r="E19" s="18"/>
      <c r="F19" s="18"/>
      <c r="G19" s="18"/>
      <c r="H19" s="18"/>
      <c r="I19" s="18"/>
      <c r="J19" s="18"/>
      <c r="K19" s="18"/>
      <c r="N19" s="114" t="s">
        <v>83</v>
      </c>
      <c r="O19" s="115"/>
      <c r="P19" s="115"/>
      <c r="Q19" s="115"/>
      <c r="R19" s="115"/>
      <c r="S19" s="115"/>
    </row>
    <row r="20" spans="2:19" ht="16.5" thickBot="1" x14ac:dyDescent="0.3">
      <c r="B20" s="27"/>
      <c r="C20" s="20"/>
      <c r="D20" s="18"/>
      <c r="E20" s="18"/>
      <c r="F20" s="18"/>
      <c r="G20" s="18"/>
      <c r="H20" s="18"/>
      <c r="I20" s="18"/>
      <c r="J20" s="18"/>
      <c r="K20" s="18"/>
      <c r="N20" s="21" t="s">
        <v>25</v>
      </c>
      <c r="O20" s="21" t="s">
        <v>26</v>
      </c>
      <c r="P20" s="21" t="s">
        <v>143</v>
      </c>
      <c r="Q20" s="21" t="s">
        <v>124</v>
      </c>
      <c r="R20" s="21" t="s">
        <v>125</v>
      </c>
      <c r="S20" s="21" t="s">
        <v>126</v>
      </c>
    </row>
    <row r="21" spans="2:19" x14ac:dyDescent="0.25">
      <c r="B21" s="27"/>
      <c r="C21" s="20"/>
      <c r="D21" s="18"/>
      <c r="E21" s="18"/>
      <c r="F21" s="18"/>
      <c r="G21" s="18"/>
      <c r="H21" s="18"/>
      <c r="I21" s="18"/>
      <c r="J21" s="18"/>
      <c r="K21" s="18"/>
      <c r="N21" s="22"/>
      <c r="O21" s="22"/>
      <c r="P21" s="23"/>
      <c r="Q21" s="23"/>
      <c r="R21" s="23"/>
      <c r="S21" s="23"/>
    </row>
    <row r="22" spans="2:19" x14ac:dyDescent="0.25">
      <c r="B22" s="27"/>
      <c r="C22" s="20"/>
      <c r="D22" s="18"/>
      <c r="E22" s="18"/>
      <c r="F22" s="18"/>
      <c r="G22" s="18"/>
      <c r="H22" s="18"/>
      <c r="I22" s="18"/>
      <c r="J22" s="18"/>
      <c r="K22" s="18"/>
      <c r="N22" s="24"/>
      <c r="O22" s="24"/>
      <c r="P22" s="25"/>
      <c r="Q22" s="25"/>
      <c r="R22" s="25"/>
      <c r="S22" s="25"/>
    </row>
    <row r="23" spans="2:19" x14ac:dyDescent="0.25">
      <c r="B23" s="27"/>
      <c r="C23" s="20"/>
      <c r="D23" s="18"/>
      <c r="E23" s="18"/>
      <c r="F23" s="18"/>
      <c r="G23" s="18"/>
      <c r="H23" s="18"/>
      <c r="I23" s="18"/>
      <c r="J23" s="18"/>
      <c r="K23" s="18"/>
      <c r="N23" s="24"/>
      <c r="O23" s="24"/>
      <c r="P23" s="25"/>
      <c r="Q23" s="25"/>
      <c r="R23" s="25"/>
      <c r="S23" s="25"/>
    </row>
    <row r="24" spans="2:19" x14ac:dyDescent="0.25">
      <c r="B24" s="27"/>
      <c r="C24" s="20"/>
      <c r="D24" s="18"/>
      <c r="E24" s="18"/>
      <c r="F24" s="18"/>
      <c r="G24" s="18"/>
      <c r="H24" s="18"/>
      <c r="I24" s="18"/>
      <c r="J24" s="18"/>
      <c r="K24" s="18"/>
      <c r="N24" s="24"/>
      <c r="O24" s="24"/>
      <c r="P24" s="25"/>
      <c r="Q24" s="25"/>
      <c r="R24" s="25"/>
      <c r="S24" s="25"/>
    </row>
    <row r="25" spans="2:19" x14ac:dyDescent="0.25">
      <c r="B25" s="27"/>
      <c r="C25" s="20"/>
      <c r="D25" s="18"/>
      <c r="E25" s="18"/>
      <c r="F25" s="18"/>
      <c r="G25" s="18"/>
      <c r="H25" s="18"/>
      <c r="I25" s="18"/>
      <c r="J25" s="18"/>
      <c r="K25" s="18"/>
      <c r="N25" s="24"/>
      <c r="O25" s="24"/>
      <c r="P25" s="25"/>
      <c r="Q25" s="25"/>
      <c r="R25" s="25"/>
      <c r="S25" s="25"/>
    </row>
    <row r="26" spans="2:19" x14ac:dyDescent="0.25">
      <c r="B26" s="27"/>
      <c r="C26" s="20"/>
      <c r="D26" s="18"/>
      <c r="E26" s="18"/>
      <c r="F26" s="18"/>
      <c r="G26" s="18"/>
      <c r="H26" s="18"/>
      <c r="I26" s="18"/>
      <c r="J26" s="18"/>
      <c r="K26" s="18"/>
      <c r="N26" s="24"/>
      <c r="O26" s="24"/>
      <c r="P26" s="25"/>
      <c r="Q26" s="25"/>
      <c r="R26" s="25"/>
      <c r="S26" s="25"/>
    </row>
    <row r="27" spans="2:19" x14ac:dyDescent="0.25">
      <c r="B27" s="27"/>
      <c r="C27" s="20"/>
      <c r="D27" s="18"/>
      <c r="E27" s="18"/>
      <c r="F27" s="18"/>
      <c r="G27" s="18"/>
      <c r="H27" s="18"/>
      <c r="I27" s="18"/>
      <c r="J27" s="18"/>
      <c r="K27" s="18"/>
      <c r="N27" s="24"/>
      <c r="O27" s="24"/>
      <c r="P27" s="25"/>
      <c r="Q27" s="25"/>
      <c r="R27" s="25"/>
      <c r="S27" s="25"/>
    </row>
    <row r="28" spans="2:19" x14ac:dyDescent="0.25">
      <c r="B28" s="27"/>
      <c r="C28" s="20"/>
      <c r="D28" s="18"/>
      <c r="E28" s="18"/>
      <c r="F28" s="18"/>
      <c r="G28" s="18"/>
      <c r="H28" s="18"/>
      <c r="I28" s="18"/>
      <c r="J28" s="18"/>
      <c r="K28" s="18"/>
      <c r="N28" s="24"/>
      <c r="O28" s="24"/>
      <c r="P28" s="25"/>
      <c r="Q28" s="25"/>
      <c r="R28" s="25"/>
      <c r="S28" s="25"/>
    </row>
    <row r="29" spans="2:19" x14ac:dyDescent="0.25">
      <c r="B29" s="27"/>
      <c r="C29" s="20"/>
      <c r="D29" s="18"/>
      <c r="E29" s="18"/>
      <c r="F29" s="18"/>
      <c r="G29" s="18"/>
      <c r="H29" s="18"/>
      <c r="I29" s="18"/>
      <c r="J29" s="18"/>
      <c r="K29" s="18"/>
      <c r="N29" s="24"/>
      <c r="O29" s="24"/>
      <c r="P29" s="25"/>
      <c r="Q29" s="25"/>
      <c r="R29" s="25"/>
      <c r="S29" s="25"/>
    </row>
    <row r="30" spans="2:19" x14ac:dyDescent="0.25">
      <c r="B30" s="27"/>
      <c r="C30" s="20"/>
      <c r="D30" s="18"/>
      <c r="E30" s="18"/>
      <c r="F30" s="18"/>
      <c r="G30" s="18"/>
      <c r="H30" s="18"/>
      <c r="I30" s="18"/>
      <c r="J30" s="18"/>
      <c r="K30" s="18"/>
      <c r="N30" s="24"/>
      <c r="O30" s="24"/>
      <c r="P30" s="25"/>
      <c r="Q30" s="25"/>
      <c r="R30" s="25"/>
      <c r="S30" s="25"/>
    </row>
    <row r="31" spans="2:19" x14ac:dyDescent="0.25">
      <c r="B31" s="27"/>
      <c r="C31" s="20"/>
      <c r="D31" s="18"/>
      <c r="E31" s="18"/>
      <c r="F31" s="18"/>
      <c r="G31" s="18"/>
      <c r="H31" s="18"/>
      <c r="I31" s="18"/>
      <c r="J31" s="18"/>
      <c r="K31" s="18"/>
      <c r="N31" s="24"/>
      <c r="O31" s="24"/>
      <c r="P31" s="25"/>
      <c r="Q31" s="25"/>
      <c r="R31" s="25"/>
      <c r="S31" s="25"/>
    </row>
    <row r="32" spans="2:19" x14ac:dyDescent="0.25">
      <c r="B32" s="27"/>
      <c r="C32" s="20"/>
      <c r="D32" s="18"/>
      <c r="E32" s="18"/>
      <c r="F32" s="18"/>
      <c r="G32" s="18"/>
      <c r="H32" s="18"/>
      <c r="I32" s="18"/>
      <c r="J32" s="18"/>
      <c r="K32" s="18"/>
      <c r="N32" s="24"/>
      <c r="O32" s="24"/>
      <c r="P32" s="25"/>
      <c r="Q32" s="25"/>
      <c r="R32" s="25"/>
      <c r="S32" s="25"/>
    </row>
    <row r="33" spans="2:19" x14ac:dyDescent="0.25">
      <c r="B33" s="27"/>
      <c r="C33" s="20"/>
      <c r="D33" s="18"/>
      <c r="E33" s="18"/>
      <c r="F33" s="18"/>
      <c r="G33" s="18"/>
      <c r="H33" s="18"/>
      <c r="I33" s="18"/>
      <c r="J33" s="18"/>
      <c r="K33" s="18"/>
      <c r="N33" s="24"/>
      <c r="O33" s="24"/>
      <c r="P33" s="25"/>
      <c r="Q33" s="25"/>
      <c r="R33" s="25"/>
      <c r="S33" s="25"/>
    </row>
    <row r="34" spans="2:19" x14ac:dyDescent="0.25">
      <c r="B34" s="27"/>
      <c r="C34" s="20"/>
      <c r="D34" s="18"/>
      <c r="E34" s="18"/>
      <c r="F34" s="18"/>
      <c r="G34" s="18"/>
      <c r="H34" s="18"/>
      <c r="I34" s="18"/>
      <c r="J34" s="18"/>
      <c r="K34" s="18"/>
      <c r="N34" s="24"/>
      <c r="O34" s="24"/>
      <c r="P34" s="25"/>
      <c r="Q34" s="25"/>
      <c r="R34" s="25"/>
      <c r="S34" s="25"/>
    </row>
    <row r="35" spans="2:19" x14ac:dyDescent="0.25">
      <c r="B35" s="27"/>
      <c r="C35" s="20"/>
      <c r="D35" s="18"/>
      <c r="E35" s="18"/>
      <c r="F35" s="18"/>
      <c r="G35" s="18"/>
      <c r="H35" s="18"/>
      <c r="I35" s="18"/>
      <c r="J35" s="18"/>
      <c r="K35" s="18"/>
      <c r="N35" s="24"/>
      <c r="O35" s="24"/>
      <c r="P35" s="25"/>
      <c r="Q35" s="25"/>
      <c r="R35" s="25"/>
      <c r="S35" s="25"/>
    </row>
    <row r="36" spans="2:19" ht="16.5" thickBot="1" x14ac:dyDescent="0.3"/>
    <row r="37" spans="2:19" ht="33.950000000000003" customHeight="1" x14ac:dyDescent="0.25">
      <c r="B37" s="91" t="s">
        <v>142</v>
      </c>
      <c r="C37" s="92"/>
      <c r="D37" s="92"/>
      <c r="E37" s="92"/>
      <c r="F37" s="92"/>
      <c r="G37" s="92"/>
      <c r="H37" s="92"/>
      <c r="I37" s="92"/>
      <c r="J37" s="92"/>
      <c r="K37" s="93"/>
      <c r="N37" s="100" t="s">
        <v>127</v>
      </c>
      <c r="O37" s="101"/>
      <c r="P37" s="101"/>
      <c r="Q37" s="102"/>
    </row>
    <row r="38" spans="2:19" ht="33.950000000000003" customHeight="1" thickBot="1" x14ac:dyDescent="0.3">
      <c r="B38" s="94"/>
      <c r="C38" s="95"/>
      <c r="D38" s="95"/>
      <c r="E38" s="95"/>
      <c r="F38" s="95"/>
      <c r="G38" s="95"/>
      <c r="H38" s="95"/>
      <c r="I38" s="95"/>
      <c r="J38" s="95"/>
      <c r="K38" s="96"/>
      <c r="N38" s="106"/>
      <c r="O38" s="107"/>
      <c r="P38" s="107"/>
      <c r="Q38" s="108"/>
    </row>
    <row r="39" spans="2:19" ht="33.950000000000003" customHeight="1" thickBot="1" x14ac:dyDescent="0.3">
      <c r="B39" s="97"/>
      <c r="C39" s="98"/>
      <c r="D39" s="98"/>
      <c r="E39" s="98"/>
      <c r="F39" s="98"/>
      <c r="G39" s="98"/>
      <c r="H39" s="98"/>
      <c r="I39" s="98"/>
      <c r="J39" s="98"/>
      <c r="K39" s="99"/>
    </row>
    <row r="40" spans="2:19" ht="36.950000000000003" customHeight="1" x14ac:dyDescent="0.25"/>
  </sheetData>
  <mergeCells count="7">
    <mergeCell ref="B37:K39"/>
    <mergeCell ref="I2:K5"/>
    <mergeCell ref="F4:G4"/>
    <mergeCell ref="N37:Q38"/>
    <mergeCell ref="N7:Q7"/>
    <mergeCell ref="B13:K13"/>
    <mergeCell ref="N19:S19"/>
  </mergeCells>
  <conditionalFormatting sqref="C4">
    <cfRule type="containsText" dxfId="127" priority="37" operator="containsText" text="Level 1">
      <formula>NOT(ISERROR(SEARCH("Level 1",C4)))</formula>
    </cfRule>
    <cfRule type="containsText" dxfId="126" priority="38" operator="containsText" text="Level 2">
      <formula>NOT(ISERROR(SEARCH("Level 2",C4)))</formula>
    </cfRule>
    <cfRule type="containsText" dxfId="125" priority="39" operator="containsText" text="Level 3">
      <formula>NOT(ISERROR(SEARCH("Level 3",C4)))</formula>
    </cfRule>
    <cfRule type="containsText" dxfId="124" priority="40" stopIfTrue="1" operator="containsText" text="Level 4">
      <formula>NOT(ISERROR(SEARCH("Level 4",C4)))</formula>
    </cfRule>
  </conditionalFormatting>
  <conditionalFormatting sqref="F4">
    <cfRule type="containsText" dxfId="123" priority="33" operator="containsText" text="Level 1">
      <formula>NOT(ISERROR(SEARCH("Level 1",F4)))</formula>
    </cfRule>
    <cfRule type="containsText" dxfId="122" priority="34" operator="containsText" text="Level 2">
      <formula>NOT(ISERROR(SEARCH("Level 2",F4)))</formula>
    </cfRule>
    <cfRule type="containsText" dxfId="121" priority="35" operator="containsText" text="Level 3">
      <formula>NOT(ISERROR(SEARCH("Level 3",F4)))</formula>
    </cfRule>
    <cfRule type="containsText" dxfId="120" priority="36" stopIfTrue="1" operator="containsText" text="Level 4">
      <formula>NOT(ISERROR(SEARCH("Level 4",F4)))</formula>
    </cfRule>
  </conditionalFormatting>
  <conditionalFormatting sqref="C15:C35">
    <cfRule type="containsText" dxfId="119" priority="29" operator="containsText" text="Level 1">
      <formula>NOT(ISERROR(SEARCH("Level 1",C15)))</formula>
    </cfRule>
    <cfRule type="containsText" dxfId="118" priority="30" operator="containsText" text="Level 2">
      <formula>NOT(ISERROR(SEARCH("Level 2",C15)))</formula>
    </cfRule>
    <cfRule type="containsText" dxfId="117" priority="31" operator="containsText" text="Level 3">
      <formula>NOT(ISERROR(SEARCH("Level 3",C15)))</formula>
    </cfRule>
    <cfRule type="containsText" dxfId="116" priority="32" stopIfTrue="1" operator="containsText" text="Level 4">
      <formula>NOT(ISERROR(SEARCH("Level 4",C15)))</formula>
    </cfRule>
  </conditionalFormatting>
  <conditionalFormatting sqref="D15:G35">
    <cfRule type="containsText" dxfId="115" priority="10" operator="containsText" text="Mostly As">
      <formula>NOT(ISERROR(SEARCH("Mostly As",D15)))</formula>
    </cfRule>
  </conditionalFormatting>
  <conditionalFormatting sqref="D15:G35">
    <cfRule type="containsText" dxfId="114" priority="6" stopIfTrue="1" operator="containsText" text="Mostly Ds">
      <formula>NOT(ISERROR(SEARCH("Mostly Ds",D15)))</formula>
    </cfRule>
    <cfRule type="containsText" dxfId="113" priority="7" stopIfTrue="1" operator="containsText" text="Mostly Cs">
      <formula>NOT(ISERROR(SEARCH("Mostly Cs",D15)))</formula>
    </cfRule>
    <cfRule type="containsText" dxfId="112" priority="9" stopIfTrue="1" operator="containsText" text="Mostly Bs">
      <formula>NOT(ISERROR(SEARCH("Mostly Bs",D15)))</formula>
    </cfRule>
  </conditionalFormatting>
  <conditionalFormatting sqref="D15:G35">
    <cfRule type="containsText" dxfId="111" priority="8" stopIfTrue="1" operator="containsText" text="Mostly Bs">
      <formula>NOT(ISERROR(SEARCH("Mostly Bs",D15)))</formula>
    </cfRule>
  </conditionalFormatting>
  <conditionalFormatting sqref="D15:G35">
    <cfRule type="containsText" dxfId="110" priority="5" stopIfTrue="1" operator="containsText" text="Mostly Cs">
      <formula>NOT(ISERROR(SEARCH("Mostly Cs",D15)))</formula>
    </cfRule>
  </conditionalFormatting>
  <conditionalFormatting sqref="H15:H35">
    <cfRule type="containsText" dxfId="109" priority="4" operator="containsText" text="Mostly As">
      <formula>NOT(ISERROR(SEARCH("Mostly As",H15)))</formula>
    </cfRule>
  </conditionalFormatting>
  <conditionalFormatting sqref="H15:H35">
    <cfRule type="containsText" dxfId="108" priority="1" stopIfTrue="1" operator="containsText" text="Mostly Ds">
      <formula>NOT(ISERROR(SEARCH("Mostly Ds",H15)))</formula>
    </cfRule>
    <cfRule type="containsText" dxfId="107" priority="2" stopIfTrue="1" operator="containsText" text="Mostly Cs">
      <formula>NOT(ISERROR(SEARCH("Mostly Cs",H15)))</formula>
    </cfRule>
    <cfRule type="containsText" dxfId="106" priority="3" stopIfTrue="1" operator="containsText" text="Mostly Bs">
      <formula>NOT(ISERROR(SEARCH("Mostly Bs",H15)))</formula>
    </cfRule>
  </conditionalFormatting>
  <dataValidations count="9">
    <dataValidation type="list" allowBlank="1" showInputMessage="1" showErrorMessage="1" sqref="C15:C35 F4:G4 C4" xr:uid="{CBA7FAEC-786C-F04D-B25F-3B18A8F86D9E}">
      <formula1>$C$8:$C$11</formula1>
    </dataValidation>
    <dataValidation type="list" allowBlank="1" showInputMessage="1" showErrorMessage="1" sqref="K15:K35" xr:uid="{4390D64A-888E-E148-B94F-5CF3B0BD72AE}">
      <formula1>$K$8:$K$11</formula1>
    </dataValidation>
    <dataValidation type="list" allowBlank="1" showInputMessage="1" showErrorMessage="1" sqref="J15:J35" xr:uid="{284520F8-E6A0-594D-91FB-D6CCEFF01C88}">
      <formula1>$J$8:$J$11</formula1>
    </dataValidation>
    <dataValidation type="list" allowBlank="1" showInputMessage="1" showErrorMessage="1" sqref="I15:I35" xr:uid="{B74E5C8D-B384-5D40-9198-AE05517464CE}">
      <formula1>$I$8:$I$11</formula1>
    </dataValidation>
    <dataValidation type="list" allowBlank="1" showInputMessage="1" showErrorMessage="1" sqref="H15:H35" xr:uid="{20D144D6-AE2B-A44D-BEEF-1D4E824696EE}">
      <formula1>$H$8:$H$11</formula1>
    </dataValidation>
    <dataValidation type="list" allowBlank="1" showInputMessage="1" showErrorMessage="1" sqref="G15:G35" xr:uid="{F092EFE8-C254-044F-AA6C-3A6F021D6DB8}">
      <formula1>$G$8:$G$11</formula1>
    </dataValidation>
    <dataValidation type="list" allowBlank="1" showInputMessage="1" showErrorMessage="1" sqref="F15:F35" xr:uid="{F2A096B0-72CA-4145-8CC0-81D90E909572}">
      <formula1>$F$8:$F$11</formula1>
    </dataValidation>
    <dataValidation type="list" allowBlank="1" showInputMessage="1" showErrorMessage="1" sqref="E15:E35" xr:uid="{748AE187-EA1D-3B4C-A614-78BA50463F83}">
      <formula1>$E$8:$E$11</formula1>
    </dataValidation>
    <dataValidation type="list" allowBlank="1" showInputMessage="1" showErrorMessage="1" sqref="D15:D35" xr:uid="{61FEEC22-6A06-064A-8897-F5FB02593BDA}">
      <formula1>$D$8:$D$11</formula1>
    </dataValidation>
  </dataValidations>
  <hyperlinks>
    <hyperlink ref="N8" r:id="rId1" xr:uid="{AD69E38F-1795-314D-84FB-232AAB33BCF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edSourceSystemLocation xmlns="60a9a237-541a-4694-ac71-7c7974ea20d2" xsi:nil="true"/>
    <SharedDocumentAccessGuid xmlns="60a9a237-541a-4694-ac71-7c7974ea20d2" xsi:nil="true"/>
    <lcf76f155ced4ddcb4097134ff3c332f xmlns="60a9a237-541a-4694-ac71-7c7974ea20d2">
      <Terms xmlns="http://schemas.microsoft.com/office/infopath/2007/PartnerControls"/>
    </lcf76f155ced4ddcb4097134ff3c332f>
    <TaxCatchAll xmlns="6a08c7d6-d491-4b00-87ec-5ce5cfc631db" xsi:nil="true"/>
    <Archived xmlns="60a9a237-541a-4694-ac71-7c7974ea20d2" xsi:nil="true"/>
    <JSONPreview xmlns="60a9a237-541a-4694-ac71-7c7974ea20d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97B3D2671C0B419C20ADDEB448215B" ma:contentTypeVersion="21" ma:contentTypeDescription="Create a new document." ma:contentTypeScope="" ma:versionID="1946a012b6a5c5a0f521dd1f745d99c0">
  <xsd:schema xmlns:xsd="http://www.w3.org/2001/XMLSchema" xmlns:xs="http://www.w3.org/2001/XMLSchema" xmlns:p="http://schemas.microsoft.com/office/2006/metadata/properties" xmlns:ns2="60a9a237-541a-4694-ac71-7c7974ea20d2" xmlns:ns3="6a08c7d6-d491-4b00-87ec-5ce5cfc631db" targetNamespace="http://schemas.microsoft.com/office/2006/metadata/properties" ma:root="true" ma:fieldsID="d2947c3f1097e1af50eeec5d752e4b58" ns2:_="" ns3:_="">
    <xsd:import namespace="60a9a237-541a-4694-ac71-7c7974ea20d2"/>
    <xsd:import namespace="6a08c7d6-d491-4b00-87ec-5ce5cfc631db"/>
    <xsd:element name="properties">
      <xsd:complexType>
        <xsd:sequence>
          <xsd:element name="documentManagement">
            <xsd:complexType>
              <xsd:all>
                <xsd:element ref="ns2:SharedDocumentAccessGuid" minOccurs="0"/>
                <xsd:element ref="ns2:Archived" minOccurs="0"/>
                <xsd:element ref="ns2:MigratedSourceSystemLocation" minOccurs="0"/>
                <xsd:element ref="ns2:JSONPreview"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a237-541a-4694-ac71-7c7974ea20d2" elementFormDefault="qualified">
    <xsd:import namespace="http://schemas.microsoft.com/office/2006/documentManagement/types"/>
    <xsd:import namespace="http://schemas.microsoft.com/office/infopath/2007/PartnerControls"/>
    <xsd:element name="SharedDocumentAccessGuid" ma:index="8" nillable="true" ma:displayName="SharedDocumentAccessGuid" ma:hidden="true" ma:internalName="SharedDocumentAccessGuid">
      <xsd:simpleType>
        <xsd:restriction base="dms:Text"/>
      </xsd:simpleType>
    </xsd:element>
    <xsd:element name="Archived" ma:index="9" nillable="true" ma:displayName="Archived" ma:internalName="Archived">
      <xsd:simpleType>
        <xsd:restriction base="dms:Boolean"/>
      </xsd:simpleType>
    </xsd:element>
    <xsd:element name="MigratedSourceSystemLocation" ma:index="10" nillable="true" ma:displayName="MigratedSourceSystemLocation" ma:hidden="true" ma:internalName="MigratedSourceSystemLocation">
      <xsd:simpleType>
        <xsd:restriction base="dms:Text"/>
      </xsd:simpleType>
    </xsd:element>
    <xsd:element name="JSONPreview" ma:index="11" nillable="true" ma:displayName="JSONPreview" ma:hidden="true" ma:internalName="JSONPreview">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829d6c-6ee0-4a20-baa2-9ab0a06e8128"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08c7d6-d491-4b00-87ec-5ce5cfc631db"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33b13ff-dc2d-404a-aa41-4f6521a7357c}" ma:internalName="TaxCatchAll" ma:showField="CatchAllData" ma:web="6a08c7d6-d491-4b00-87ec-5ce5cfc631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D1B2B3-C627-4811-80AA-1F77535DC502}">
  <ds:schemaRefs>
    <ds:schemaRef ds:uri="http://schemas.microsoft.com/sharepoint/v3/contenttype/forms"/>
  </ds:schemaRefs>
</ds:datastoreItem>
</file>

<file path=customXml/itemProps2.xml><?xml version="1.0" encoding="utf-8"?>
<ds:datastoreItem xmlns:ds="http://schemas.openxmlformats.org/officeDocument/2006/customXml" ds:itemID="{CA875BDF-38EC-46C7-AA43-BA76ACAB7E16}">
  <ds:schemaRefs>
    <ds:schemaRef ds:uri="http://schemas.microsoft.com/office/2006/metadata/properties"/>
    <ds:schemaRef ds:uri="http://purl.org/dc/terms/"/>
    <ds:schemaRef ds:uri="http://schemas.microsoft.com/office/2006/documentManagement/types"/>
    <ds:schemaRef ds:uri="http://purl.org/dc/elements/1.1/"/>
    <ds:schemaRef ds:uri="60a9a237-541a-4694-ac71-7c7974ea20d2"/>
    <ds:schemaRef ds:uri="http://purl.org/dc/dcmitype/"/>
    <ds:schemaRef ds:uri="http://schemas.microsoft.com/office/infopath/2007/PartnerControls"/>
    <ds:schemaRef ds:uri="http://schemas.openxmlformats.org/package/2006/metadata/core-properties"/>
    <ds:schemaRef ds:uri="6a08c7d6-d491-4b00-87ec-5ce5cfc631db"/>
    <ds:schemaRef ds:uri="http://www.w3.org/XML/1998/namespace"/>
  </ds:schemaRefs>
</ds:datastoreItem>
</file>

<file path=customXml/itemProps3.xml><?xml version="1.0" encoding="utf-8"?>
<ds:datastoreItem xmlns:ds="http://schemas.openxmlformats.org/officeDocument/2006/customXml" ds:itemID="{F5B4E00C-CE56-460C-AC37-18457CD51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9a237-541a-4694-ac71-7c7974ea20d2"/>
    <ds:schemaRef ds:uri="6a08c7d6-d491-4b00-87ec-5ce5cfc631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Index</vt:lpstr>
      <vt:lpstr>Instructions</vt:lpstr>
      <vt:lpstr>Maturity Matrix Summary</vt:lpstr>
      <vt:lpstr>1. Culture and Leadership</vt:lpstr>
      <vt:lpstr>2. Governance</vt:lpstr>
      <vt:lpstr>3. Open Access Info</vt:lpstr>
      <vt:lpstr>4. Contract Register</vt:lpstr>
      <vt:lpstr>5. Authorised Proactive Release</vt:lpstr>
      <vt:lpstr>6. Informal Release</vt:lpstr>
      <vt:lpstr>7. Formal Access</vt:lpstr>
      <vt:lpstr>8. Disclosure Logs</vt:lpstr>
      <vt:lpstr>9. Supporting Tools and Systems</vt:lpstr>
      <vt:lpstr>10. GIPA Functions</vt:lpstr>
      <vt:lpstr>APRCurrent</vt:lpstr>
      <vt:lpstr>APRTar</vt:lpstr>
      <vt:lpstr>CLCurrent</vt:lpstr>
      <vt:lpstr>CLTar</vt:lpstr>
      <vt:lpstr>CRCurrent</vt:lpstr>
      <vt:lpstr>CRTar</vt:lpstr>
      <vt:lpstr>DLCurrent</vt:lpstr>
      <vt:lpstr>DLTar</vt:lpstr>
      <vt:lpstr>FACurrent</vt:lpstr>
      <vt:lpstr>FATar</vt:lpstr>
      <vt:lpstr>GCurrent</vt:lpstr>
      <vt:lpstr>GFCurrent</vt:lpstr>
      <vt:lpstr>GFTar</vt:lpstr>
      <vt:lpstr>GTar</vt:lpstr>
      <vt:lpstr>IRCurrent</vt:lpstr>
      <vt:lpstr>IRTar</vt:lpstr>
      <vt:lpstr>OAICurrent</vt:lpstr>
      <vt:lpstr>OAITar</vt:lpstr>
      <vt:lpstr>STSCurrent</vt:lpstr>
      <vt:lpstr>STSTar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Darius Vitlin</dc:creator>
  <cp:lastModifiedBy>Giles Aley</cp:lastModifiedBy>
  <dcterms:created xsi:type="dcterms:W3CDTF">2022-12-15T02:35:19Z</dcterms:created>
  <dcterms:modified xsi:type="dcterms:W3CDTF">2023-05-22T00:41:15Z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0x0101000197B3D2671C0B419C20ADDEB448215B</vt:lpwstr>
  </property>
  <property fmtid="{D5CDD505-2E9C-101B-9397-08002B2CF9AE}" pid="3" name="MediaServiceImageTags">
    <vt:lpwstr/>
  </property>
</Properties>
</file>