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swgov-my.sharepoint.com/personal/giles_aley_ipc_nsw_gov_au/Documents/Giles Files/Working Documents/"/>
    </mc:Choice>
  </mc:AlternateContent>
  <xr:revisionPtr revIDLastSave="0" documentId="8_{F8C61975-87DD-4E62-8FC3-D63280E083AD}" xr6:coauthVersionLast="47" xr6:coauthVersionMax="47" xr10:uidLastSave="{00000000-0000-0000-0000-000000000000}"/>
  <bookViews>
    <workbookView xWindow="-120" yWindow="-120" windowWidth="29040" windowHeight="15840" xr2:uid="{2ECB8598-1CF5-674B-BCA2-8FED04177CF7}"/>
  </bookViews>
  <sheets>
    <sheet name="Index" sheetId="15" r:id="rId1"/>
    <sheet name="Instructions" sheetId="16" r:id="rId2"/>
    <sheet name="Maturity Matrix Summary" sheetId="3" r:id="rId3"/>
    <sheet name="1. Culture and Leadership" sheetId="2" r:id="rId4"/>
    <sheet name="2. Privacy Reporting" sheetId="4" r:id="rId5"/>
    <sheet name="3. Data Breach Reporting" sheetId="5" r:id="rId6"/>
    <sheet name="4. Information Holdings" sheetId="7" r:id="rId7"/>
    <sheet name="5. Privacy Impact Assessments" sheetId="8" r:id="rId8"/>
    <sheet name="6. Privacy Functions" sheetId="9" r:id="rId9"/>
    <sheet name="7. PMPs" sheetId="10" r:id="rId10"/>
    <sheet name="8. Internal Reviews" sheetId="12" r:id="rId11"/>
  </sheets>
  <definedNames>
    <definedName name="CLCurrent">'1. Culture and Leadership'!$C$4</definedName>
    <definedName name="CLTar">'1. Culture and Leadership'!$F$4</definedName>
    <definedName name="DBRCurrent">'3. Data Breach Reporting'!$C$4</definedName>
    <definedName name="DBRTar">'3. Data Breach Reporting'!$F$4</definedName>
    <definedName name="GFCurrent">#REF!</definedName>
    <definedName name="GFTar">#REF!</definedName>
    <definedName name="IHCurrent">'4. Information Holdings'!$C$4</definedName>
    <definedName name="IHTar">'4. Information Holdings'!$F$4</definedName>
    <definedName name="IRCurrent">'8. Internal Reviews'!$C$4</definedName>
    <definedName name="IRTar">'8. Internal Reviews'!$F$4</definedName>
    <definedName name="PFCurrent">'6. Privacy Functions'!$C$4</definedName>
    <definedName name="PFTar">'6. Privacy Functions'!$F$4</definedName>
    <definedName name="PIACurrent">'5. Privacy Impact Assessments'!$C$4</definedName>
    <definedName name="PIATar">'5. Privacy Impact Assessments'!$F$4</definedName>
    <definedName name="PMPCurrent">'7. PMPs'!$C$4</definedName>
    <definedName name="PMPTar">'7. PMPs'!$F$4</definedName>
    <definedName name="PRCurrent">'2. Privacy Reporting'!$C$4</definedName>
    <definedName name="PRTar">'2. Privacy Reporting'!$F$4</definedName>
    <definedName name="STSCurrent">#REF!</definedName>
    <definedName name="STST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J13" i="3"/>
  <c r="H13" i="3"/>
  <c r="F13" i="3"/>
  <c r="D13" i="3"/>
  <c r="J12" i="3"/>
  <c r="H12" i="3"/>
  <c r="F12" i="3"/>
  <c r="D12" i="3"/>
  <c r="Q14" i="10"/>
  <c r="P14" i="10"/>
  <c r="O14" i="10"/>
  <c r="N14" i="10"/>
  <c r="J11" i="3"/>
  <c r="H11" i="3"/>
  <c r="F11" i="3"/>
  <c r="D11" i="3"/>
  <c r="H7" i="9"/>
  <c r="G7" i="9"/>
  <c r="J10" i="3"/>
  <c r="H10" i="3"/>
  <c r="F10" i="3"/>
  <c r="D10" i="3"/>
  <c r="J9" i="3"/>
  <c r="H9" i="3"/>
  <c r="F9" i="3"/>
  <c r="D9" i="3"/>
  <c r="K7" i="7"/>
  <c r="J7" i="7"/>
  <c r="I7" i="7"/>
  <c r="H7" i="7"/>
  <c r="J8" i="3"/>
  <c r="H8" i="3"/>
  <c r="F8" i="3"/>
  <c r="D8" i="3"/>
  <c r="K7" i="5"/>
  <c r="J7" i="3"/>
  <c r="H7" i="3"/>
  <c r="F7" i="3"/>
  <c r="D7" i="3"/>
  <c r="H14" i="12" l="1"/>
  <c r="G14" i="12"/>
  <c r="F14" i="12"/>
  <c r="E14" i="12"/>
  <c r="D14" i="12"/>
  <c r="K14" i="12"/>
  <c r="J14" i="12"/>
  <c r="I14" i="12"/>
  <c r="L14" i="10"/>
  <c r="K14" i="10"/>
  <c r="H14" i="10"/>
  <c r="G14" i="10"/>
  <c r="F14" i="10"/>
  <c r="E14" i="10"/>
  <c r="D14" i="10"/>
  <c r="M14" i="10"/>
  <c r="J14" i="10"/>
  <c r="I14" i="10"/>
  <c r="G14" i="9"/>
  <c r="F14" i="9"/>
  <c r="E14" i="9"/>
  <c r="D14" i="9"/>
  <c r="K7" i="9"/>
  <c r="K14" i="9" s="1"/>
  <c r="J7" i="9"/>
  <c r="J14" i="9" s="1"/>
  <c r="I7" i="9"/>
  <c r="I14" i="9" s="1"/>
  <c r="H14" i="9"/>
  <c r="H14" i="8"/>
  <c r="K14" i="8"/>
  <c r="J14" i="8"/>
  <c r="I14" i="8"/>
  <c r="G14" i="8"/>
  <c r="F14" i="8"/>
  <c r="E14" i="8"/>
  <c r="D14" i="8"/>
  <c r="K14" i="7"/>
  <c r="J14" i="7"/>
  <c r="I14" i="7"/>
  <c r="H14" i="7"/>
  <c r="G14" i="7"/>
  <c r="F14" i="7"/>
  <c r="E14" i="7"/>
  <c r="D14" i="7"/>
  <c r="D14" i="5"/>
  <c r="K14" i="5"/>
  <c r="J14" i="5"/>
  <c r="I14" i="5"/>
  <c r="H14" i="5"/>
  <c r="G14" i="5"/>
  <c r="F14" i="5"/>
  <c r="E14" i="5"/>
  <c r="J7" i="4" l="1"/>
  <c r="J14" i="4" s="1"/>
  <c r="I7" i="4"/>
  <c r="I14" i="4" s="1"/>
  <c r="H7" i="4"/>
  <c r="G7" i="4"/>
  <c r="G14" i="4" s="1"/>
  <c r="H14" i="4"/>
  <c r="F14" i="4"/>
  <c r="E14" i="4"/>
  <c r="D14" i="4"/>
  <c r="K7" i="4"/>
  <c r="K14" i="4" s="1"/>
  <c r="J6" i="3"/>
  <c r="H6" i="3"/>
  <c r="F6" i="3"/>
  <c r="K14" i="2"/>
  <c r="E14" i="2"/>
  <c r="F14" i="2"/>
  <c r="G14" i="2"/>
  <c r="H14" i="2"/>
  <c r="I14" i="2"/>
  <c r="J14" i="2"/>
  <c r="D14" i="2"/>
</calcChain>
</file>

<file path=xl/sharedStrings.xml><?xml version="1.0" encoding="utf-8"?>
<sst xmlns="http://schemas.openxmlformats.org/spreadsheetml/2006/main" count="666" uniqueCount="171">
  <si>
    <t>Meeting Compliance</t>
  </si>
  <si>
    <t>Pursuing Best Practice</t>
  </si>
  <si>
    <t>Level 1 – Developing Foundations</t>
  </si>
  <si>
    <t>Level 2 – Established Foundations</t>
  </si>
  <si>
    <t>Level 3 – Embedded Operations</t>
  </si>
  <si>
    <t>Level 4 – Optimised Excellence</t>
  </si>
  <si>
    <t>Culture and Leadership</t>
  </si>
  <si>
    <t xml:space="preserve">Delegations and authorisation of functions as required in legislation are not in place. </t>
  </si>
  <si>
    <t>Date</t>
  </si>
  <si>
    <t>Activity Name</t>
  </si>
  <si>
    <t>Description</t>
  </si>
  <si>
    <t>Overall</t>
  </si>
  <si>
    <t>Target:</t>
  </si>
  <si>
    <t>Current:</t>
  </si>
  <si>
    <t>1. Culture and Leadership</t>
  </si>
  <si>
    <t>Q1</t>
  </si>
  <si>
    <t>Mostly As</t>
  </si>
  <si>
    <t>Mostly Cs</t>
  </si>
  <si>
    <t>Mostly Ds</t>
  </si>
  <si>
    <t>Mostly Bs</t>
  </si>
  <si>
    <t>Q2</t>
  </si>
  <si>
    <t>Q3</t>
  </si>
  <si>
    <t>Q4</t>
  </si>
  <si>
    <t>Q5</t>
  </si>
  <si>
    <t>Q6</t>
  </si>
  <si>
    <t>Q7</t>
  </si>
  <si>
    <t>Resources to Improve Performance and Achievement</t>
  </si>
  <si>
    <t>Assessment Guide</t>
  </si>
  <si>
    <t>Assessment Table</t>
  </si>
  <si>
    <t>Q8</t>
  </si>
  <si>
    <t>Q9</t>
  </si>
  <si>
    <t>Q10</t>
  </si>
  <si>
    <t>Component Sheets</t>
  </si>
  <si>
    <t>Privacy Management Document Index</t>
  </si>
  <si>
    <t>Privacy Reporting</t>
  </si>
  <si>
    <t>Data Breach Reporting</t>
  </si>
  <si>
    <t>Information Holdings</t>
  </si>
  <si>
    <t>Privacy Impact Assessments</t>
  </si>
  <si>
    <t>Privacy Functions</t>
  </si>
  <si>
    <t>Privacy Management Plan</t>
  </si>
  <si>
    <t>Internal Reviews</t>
  </si>
  <si>
    <t>A statement that demonstrates privacy compliance is not available in the organisational annual report or it does not include statistical details of any internal reviews conducted.</t>
  </si>
  <si>
    <t>Privacy impact assessments are not undertaken for new projects or where there is a significant change planned, or else they are completed at a point where their outcomes can no longer influence project design and implementation.</t>
  </si>
  <si>
    <t xml:space="preserve">There is no process in place to perform an internal review in a timely manner when an application is received. Individuals conducting the review are external to the organisation, are not suitably qualified to deal with the subject of complaint or are involved some way in the original matter. Timings for completion of the review and notification to applicants are not in line with legislative requirements. </t>
  </si>
  <si>
    <t xml:space="preserve">The Executive and Senior Leadership support the promotion of a privacy-positive culture to all levels of the organisation. Privacy practices and procedures are available and routinely performed. </t>
  </si>
  <si>
    <t xml:space="preserve">A statement that demonstrates privacy compliance is available in the organisational annual report, including statistical details of any internal reviews conducted.  </t>
  </si>
  <si>
    <t xml:space="preserve">Privacy impact assessments are undertaken for new projects or where there is a significant change planned. The assessments are completed at a point where outcomes of the assessment can influence project design and implementation. </t>
  </si>
  <si>
    <t xml:space="preserve">The organisation has in place the delegations and authorisation of functions as required in legislation and publicised as required. </t>
  </si>
  <si>
    <t xml:space="preserve">A process is in place to perform an internal review in a timely manner when an application is received. Reviews are undertaken by an individual within the agency who is directed by the agency to deal with the application, is suitably qualified to deal with the subject of the complaint and was not involved in any way in the original matter. Timings for completion and notifications of reviews are in line with legislative requirements. </t>
  </si>
  <si>
    <t xml:space="preserve">The Executive and Senior Leadership pro-actively monitors the promotion of a privacy-positive culture to all levels of the organisation. Privacy practices and procedures are embedded into business-as-usual processes.  </t>
  </si>
  <si>
    <t xml:space="preserve">A structured process to respond to and manage requests for internal reviews is in place. The roles and responsibilities for undertaking a review – including the identification and nomination of qualified individuals – are clearly defined and communicated in regular staff training sessions. The reviews process includes identifying clear remedial actions that should be implemented and monitoring to ensure that these occur. There is oversight in place to ensure completion of the review and notification to the applicant occur as soon as possible and well within legislative requirements. </t>
  </si>
  <si>
    <t xml:space="preserve">The Executive and Senior Leadership promote a privacy-positive culture and advocate it as a priority to all levels of the organisation. Privacy practices and procedures are subject to continuous improvement activities. </t>
  </si>
  <si>
    <t xml:space="preserve">The performance of privacy impact assessments form part of a wider privacy-by-design approach, whereby privacy positive activities are built into projects from initiation and planning through to implementation and operation. Project teams are provided with specific training and guidance to follow a privacy-by-design approach. Privacy impact assessment outcomes are communicated through audit and risk committees and result in actions across the organisation that drive privacy improvements. </t>
  </si>
  <si>
    <t>Privacy Governance Framework</t>
  </si>
  <si>
    <t>Checklist - Privacy for NSW Public Sector Agencies</t>
  </si>
  <si>
    <t>Fact Sheet - Understanding your privacy obligations</t>
  </si>
  <si>
    <t>Fact Sheet - The PPIP Act: Agency delegations, systems and practices</t>
  </si>
  <si>
    <t>Privacy Management Plans</t>
  </si>
  <si>
    <t>NB: Privacy reporting in annual reports is not required by the local government sector</t>
  </si>
  <si>
    <t>2. Privacy Reporting</t>
  </si>
  <si>
    <t>Data breach guidance for NSW agencies</t>
  </si>
  <si>
    <t>Data breach notification form</t>
  </si>
  <si>
    <t>Data breach prevention checklist</t>
  </si>
  <si>
    <t>Essential Eight Guide to managing cyber security incidents</t>
  </si>
  <si>
    <t>3. Data Breach Reporting</t>
  </si>
  <si>
    <t>4. Information Holdings</t>
  </si>
  <si>
    <t>Checklist - Identifying privacy issues</t>
  </si>
  <si>
    <t>Fact Sheet - Health Privacy Principles</t>
  </si>
  <si>
    <t>Fact Sheet - Information Protection Principles</t>
  </si>
  <si>
    <t>Fact Sheet - Processing requests for personal information</t>
  </si>
  <si>
    <t>Checklist - Responding to a request to access health information</t>
  </si>
  <si>
    <t>5. Privacy Impact Assessments</t>
  </si>
  <si>
    <t>6. Privacy Functions</t>
  </si>
  <si>
    <t>Guide - A guide to Privacy Impact Assessments</t>
  </si>
  <si>
    <t>OAIC guide to undertaking privacy impact assessments</t>
  </si>
  <si>
    <t>Fact Sheet - Privacy by Design</t>
  </si>
  <si>
    <t>Fact Sheet - Providing access to health information - guidance for healthcare providers</t>
  </si>
  <si>
    <t>Fact Sheet - Understanding your privacy obligations - for public sector staff</t>
  </si>
  <si>
    <t>7. Privacy Management Plans</t>
  </si>
  <si>
    <t>Q11</t>
  </si>
  <si>
    <t>Q12</t>
  </si>
  <si>
    <t>Q13</t>
  </si>
  <si>
    <t>Q14</t>
  </si>
  <si>
    <t>Guide - A guide to making privacy management plans</t>
  </si>
  <si>
    <t>Checklist - Privacy Management Plans</t>
  </si>
  <si>
    <t>Guide - Data sharing and privacy</t>
  </si>
  <si>
    <t>8. Internal Reviews</t>
  </si>
  <si>
    <t>Guides - The Privacy Commissioner's oversight role in internal reviews of privacy complaints</t>
  </si>
  <si>
    <t>Checklist - Privacy internal reviews</t>
  </si>
  <si>
    <t>Form - Privacy complaints - internal review</t>
  </si>
  <si>
    <t>Agency:</t>
  </si>
  <si>
    <t>TYPE AGENCY NAME HERE</t>
  </si>
  <si>
    <t>Division:</t>
  </si>
  <si>
    <t>TYPE DIVISION HERE</t>
  </si>
  <si>
    <t>Business Unit</t>
  </si>
  <si>
    <t>TYPE BUSINESS UNIT HERE</t>
  </si>
  <si>
    <t>Version:</t>
  </si>
  <si>
    <t>v1.0 (UPDATE VERSION NUMBER AS REQUIRED)</t>
  </si>
  <si>
    <t xml:space="preserve">The Executive and Senior Leadership are building awareness of their role in promoting a privacy-positive culture. Privacy practices and procedures do not exist, are not fully developed, are not fit for purpose or are performed in an ad-hoc manner. </t>
  </si>
  <si>
    <t xml:space="preserve">There is not a clear understanding of the full scope of personal information held by the organisation, or there are gaps in knowledge about where it is stored, what it is used for and who has access to it. Who has responsibility for personal information held by the organisation is not clearly defined. </t>
  </si>
  <si>
    <t xml:space="preserve">A Privacy Management Plan has not been developed or else does not address all required inclusions or a Privacy Management Plan has been developed but a copy of the plan has not been provided to the IPC NSW.  </t>
  </si>
  <si>
    <t xml:space="preserve">The organisation is aware of the data breach notification scheme and follows the IPC NSW advice in the reporting of data breaches. </t>
  </si>
  <si>
    <t xml:space="preserve">The organisation has a clear understanding of the personal information held, where it is stored, what it is used for and who has access to it. It is clearly defined who is responsible for the personal information held by the organisation. </t>
  </si>
  <si>
    <t>Level 2 – Established Compliance</t>
  </si>
  <si>
    <t xml:space="preserve">Reporting privacy compliance in the annual report statement forms an explicit and documented part of wider privacy responsibilities and processes and reflects identifiable and documented privacy activities performed in the reporting period. </t>
  </si>
  <si>
    <t xml:space="preserve">The organisation has in place a data breach response plan which includes defined reporting thresholds that are specific to the risks associated with the personal information held by the organisation and the format it is held in. Documented processes to follow in the event of notification of a data breach are documented and understood by all relevant staff. </t>
  </si>
  <si>
    <t xml:space="preserve">Identification and management of personal information is integrated into wider organisational information classification and management functions. The organisation has a schematic view of the personal information it holds, where it is stored, and who has access to it. The purposes for each holding of personal information is clearly documented. Responsibility of individuals over personal information is an explicit component of data governance arrangements. </t>
  </si>
  <si>
    <t xml:space="preserve">Delegations and authorisation of functions are in place and there are processes to regularly review these. There is an accessible record of the delegations and authorisations that exist and when they were last reviewed. </t>
  </si>
  <si>
    <t>There are processes in place to ensure that the Privacy Management Plan is complete, reflects the current state of the organisation, and has periodic reviews. Processes include providing the IPC NSW with a copy of the plan whenever updates or other changes are made, as well as making the current plan available through the organisation’s website and by request.</t>
  </si>
  <si>
    <t xml:space="preserve">Review and continuous improvement processes are in place to maximise the amount of information provided in the annual report statement demonstrating privacy compliance including the range of privacy responses and improvements performed in the reporting period, as well as privacy priorities of the organisation and how privacy risks and issues are addressed and mitigated.  </t>
  </si>
  <si>
    <t xml:space="preserve">A data breach response team is in place to ensure that the organisational data breach plan is followed in the event of a data breach, including notifying the IPC NSW of a data breach. Processes to respond to a data breach and the threshold for notification are regularly reviewed and improved, including after each data breach. </t>
  </si>
  <si>
    <t xml:space="preserve">The scope of personal information holdings is regularly reviewed as part of risk and audit management processes, which identify privacy risks and privacy-positive improvements that can be made to the extent of personal information held, how it is governed, how it is stored and accessed, and the purposes for which it is held. </t>
  </si>
  <si>
    <t>The Privacy Management Plan is used as a key reference in areas such as data management, training and onboarding, and strategic planning. The organisation has in place processes to ensure that any activities, actions or reviews that affect privacy trigger a review and update to the plan. Processes include providing the IPC NSW with a copy of the plan whenever updates or other changes are made, as well as making the current plan available through the organisation’s website and by request.</t>
  </si>
  <si>
    <t>Action Plan</t>
  </si>
  <si>
    <t>Due Date</t>
  </si>
  <si>
    <t>Completion Date</t>
  </si>
  <si>
    <t>Responsible Officer</t>
  </si>
  <si>
    <t xml:space="preserve">The Resources table links to different IPC NSW resources which can help instruct on how to improve your maturity for this component. 
The Action Plan is a space to plan and track activities targeted at assessing or increasing maturity for this component.  </t>
  </si>
  <si>
    <t xml:space="preserve">Step I. Preparation </t>
  </si>
  <si>
    <t>a) Completing the Surveys</t>
  </si>
  <si>
    <t xml:space="preserve">b) Reviewing the Results of the Survey </t>
  </si>
  <si>
    <t xml:space="preserve">Step 2. Privacy Assessment </t>
  </si>
  <si>
    <t xml:space="preserve">a) Understanding Areas for Improvement </t>
  </si>
  <si>
    <t xml:space="preserve">b) Tracking Improvement Activities </t>
  </si>
  <si>
    <t xml:space="preserve">a) Performing Ongoing Assessments </t>
  </si>
  <si>
    <t xml:space="preserve">Agencies should perform ongoing privacy assessments and record each assessment in the management spreadsheet by repeating the above steps as often as is required to keep an accurate view of your Agency's privacy maturity. </t>
  </si>
  <si>
    <t xml:space="preserve">b) Tracking Progress and Changes </t>
  </si>
  <si>
    <t xml:space="preserve">Step 3. Improving Privacy Maturity </t>
  </si>
  <si>
    <t xml:space="preserve">Step 4. Ongoing Privacy Assessment </t>
  </si>
  <si>
    <t xml:space="preserve">c) Determining Privacy Maturity Level </t>
  </si>
  <si>
    <t>Fact Sheet - The role of the Privacy Commissioner: Consulting the IPC on projects and initiatives</t>
  </si>
  <si>
    <t xml:space="preserve">The organisation is unaware of the data breach notification scheme and does not consider reporting in the event of data breaches.  </t>
  </si>
  <si>
    <t xml:space="preserve">There is documented guidance provided to project teams that communicates the purpose and process for carrying out a privacy impact assessment for new projects or where there is a significant change planned. Incorporation of assessment outcomes into project design and implementation is explicitly included in project planning and management. Privacy impact assessments performed by the organisation are available to inform wider and future project teams. </t>
  </si>
  <si>
    <t>Whenever you perform an assessment of this component, first enter the date of the assessment and the general response for each question area in the Assessment Table using the drop down lists provided. 
Next, enter the overall level of assessed maturity based on the Assessment Guide. Maturity is a threshold test, and as such any overall level of maturity cannot be met until all question areas meet that maturity level. The levels are colour coded to help you make this assessment. The overall level of maturity should be the same colour as the lightest question area response.</t>
  </si>
  <si>
    <t xml:space="preserve">Privacy delegations and authorisation of functions are considered as part of any structural changes to the organisation. Reviews of delegations and authorisations result in improvements that seek to address identified deficiencies, risks and issues in the management of personal information.  </t>
  </si>
  <si>
    <t xml:space="preserve">A Privacy Management Plan has been developed and addresses all required inclusions and a copy of the plan has been provided to the IPC NSW.   </t>
  </si>
  <si>
    <t xml:space="preserve">A Privacy Management Plan has been developed and addresses all required inclusions and a copy of the plan has been provided to the IPC NSW.  </t>
  </si>
  <si>
    <t>Start Date</t>
  </si>
  <si>
    <t>Privacy Maturity Matrix</t>
  </si>
  <si>
    <t>Maturity Level</t>
  </si>
  <si>
    <t xml:space="preserve">a)  Understanding the Maturity Matrix </t>
  </si>
  <si>
    <t>b) Reviewing the Management Document</t>
  </si>
  <si>
    <t xml:space="preserve">c) Setting Privacy Maturity Target Levels </t>
  </si>
  <si>
    <t>For areas where the agency's maturity level is below its target level, the referenced resources should be used to understand where improvements can be made. The questions in areas which are of lower maturity should identify where in particular to target your investigation into how maturity can be improved.</t>
  </si>
  <si>
    <t xml:space="preserve"> - A Maturity Matrix to assess privacy maturity within the agency</t>
  </si>
  <si>
    <t xml:space="preserve">c) Using the Maturity Matrix Summary </t>
  </si>
  <si>
    <t xml:space="preserve"> - A Management Document to track goals, progress and improvements in privacy maturity. That is this document. </t>
  </si>
  <si>
    <t xml:space="preserve">Agencies should use the Management Document to track progress and changes in privacy maturity in the appropriate sections in order to measure progress and show improvement over time. Repeated reassessment after intervention actions will allow agencies to understand where efforts to improve and maintain maturity are best targeted.  </t>
  </si>
  <si>
    <t xml:space="preserve">Agencies should continually use the Maturity Matrix Summary to observe and report on their privacy maturity target levels and progress. The purpose of the Maturity Matrix Summary is to show on one page where the agency, division or business unit is at in terms of privacy maturity, in relation to their target levels. It can be presented as a report or artefact for a range of audiences, including as a tool to demonstrate privacy maturity to Executive levels, risk and audit committees  or across the agency. </t>
  </si>
  <si>
    <t>Maturity Matrix Summary</t>
  </si>
  <si>
    <t xml:space="preserve"> - Surveys aligned with the Maturity Matrix for different stakeholders to report their understanding of privacy maturity</t>
  </si>
  <si>
    <t xml:space="preserve">This page is a way to track your organisation's information access maturity against the Privacy Maturity Matrix. 
It derives the current and target states from the information entered on the component sheets. 
You do not have to enter information into this page directly.  </t>
  </si>
  <si>
    <t xml:space="preserve">Each component sheet allows you to assess the data collected on Privacy Management maturity and track your maturity status. Enter a target maturity level, and after having performed an assessment, enter the current overall maturity level. This will show on the Maturity Matrix Summary sheet.  </t>
  </si>
  <si>
    <t>Status Legend</t>
  </si>
  <si>
    <t>Current</t>
  </si>
  <si>
    <t>Target</t>
  </si>
  <si>
    <t>Target Met</t>
  </si>
  <si>
    <t>Not Applicable</t>
  </si>
  <si>
    <t>Follow the links below:</t>
  </si>
  <si>
    <t>Area of Practice</t>
  </si>
  <si>
    <t>Officers should set maturity target level for each area of practice area on the relevant tab, understanding that Level 2 is required to be compliant with NSW legislation, but higher levels minimize risks and deliver increased benefit both the agency and the public.</t>
  </si>
  <si>
    <t xml:space="preserve">Agencies should review the results of the survey against the Maturity Matrix to determine the privacy maturity level. For each area of practice surveyed, complete a new row of the assessment able on the relevant tab. The table provides a space to record the date, as well as an aggregate of the results of the survey for each question. Privacy officers should not only use the survey responses as collected, but also their own understanding and judgement, when entering an overall level of privacy maturity for that area of practice in the 'Overall' column. Each time a round of  surveys is sent out and responses are received, a new row can be entered into the assessment table. This provides a demonstrable way to benchmark the privacy maturity of the agency, division or business unit. </t>
  </si>
  <si>
    <t>Agencies should use the action plan to record maturity improvement activities associated with each privacy area. Each area of practice sheet has an action plan section where tasks to improve maturity for that privacy area(s) can be planned. This allows for the area of practice sheet to act as a tracking tool which measures the impact of privacy intervention actions on privacy maturity. It is advised that after a major action is completed, that a new assessment be performed to capture any improvement.</t>
  </si>
  <si>
    <t xml:space="preserve">Agencies should review the Management Document, including the available reference information. This Management Document will be used to track privacy maturity target levels and progress. Each area of practice of privacy maturity has a corresponding tab which can be used to record and track your maturity in that area of practice. Determine which level(s) of the organisation the management document best sits at. For smaller organisations, you may want to only manage a management document, as you can be confident that you can centrally assess maturity for the entire agency. For larger organisations, multiple management documents may be more usefully distributed and managed at division, business units or any other unit level. This allows for assessment and tracking of maturity to be performed at a more meaningful level. Once distribution and management approach has been made, fill in the agency name and, if relevant, the division and business unit names  on the index tab. </t>
  </si>
  <si>
    <t xml:space="preserve">Agencies should read the Maturity Matrix to understand what privacy maturity looks like within the agency. The Maturity Matrix describes what various privacy management areas of practice look like at each stage of maturity. Understanding what is required across these various areas of practice for your Agency to achieve your desired level of maturity. </t>
  </si>
  <si>
    <t xml:space="preserve"> Agencies should perform the privacy assessment for each area of practice using the surveys, which can be completed by privacy officers or released for wider participation. The surveys can be kept together or broken down by privacy areas of practice and can be uploaded to Microsoft Forms using the Quick Import function, or to other survey tools for easy collection of responses and viewing of response data. Surveys are used as a tool to support privacy officers in understanding the nature and effectiveness of privacy practices. The target audience for the surveys is to be determined by officers. Some areas of practice may require widespread distribution to get accurate responses while other may only need to be sent to a set of specific individuals. In smaller agencies, the surveys may only need to be completed by the privacy officer themselves. Surveys and assessment are advised to be completed regularly in order to track maturity levels over time. </t>
  </si>
  <si>
    <t>Privacy Self-assessment Tool Instructions</t>
  </si>
  <si>
    <t xml:space="preserve">Components of the Tool </t>
  </si>
  <si>
    <t>Purpose of the Tool</t>
  </si>
  <si>
    <t>Agencies should determine the privacy maturity level for each privacy area based on the results of the latest survey, as well as the judgement and confidence level of the privacy manager. This is to be manually entered into the 'Current' cell at the top of the spreadsheet. This is not automatically determined by the sheet. This tool assists agencies in managing self-assessment but it does not provide an automated evaluation. It is the responsibility of agencies to make confident and accurate assessments about their privacy maturity based on their own understanding.</t>
  </si>
  <si>
    <t>The tool has been designed for NSW government agencies to perform a self-assessment of their privacy maturity and track their progress in improving privacy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</si>
</sst>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b/>
      <sz val="12"/>
      <color theme="1"/>
      <name val="Calibri"/>
      <family val="2"/>
      <scheme val="minor"/>
    </font>
    <font>
      <sz val="12"/>
      <color theme="0"/>
      <name val="Calibri"/>
      <family val="2"/>
      <scheme val="minor"/>
    </font>
    <font>
      <b/>
      <sz val="26"/>
      <color theme="1"/>
      <name val="Calibri"/>
      <family val="2"/>
      <scheme val="minor"/>
    </font>
    <font>
      <u/>
      <sz val="12"/>
      <color rgb="FF0432FF"/>
      <name val="Calibri"/>
      <family val="2"/>
      <scheme val="minor"/>
    </font>
    <font>
      <sz val="14"/>
      <color theme="1"/>
      <name val="Calibri"/>
      <family val="2"/>
      <scheme val="minor"/>
    </font>
    <font>
      <b/>
      <sz val="14"/>
      <color theme="0"/>
      <name val="Calibri"/>
      <family val="2"/>
      <scheme val="minor"/>
    </font>
    <font>
      <sz val="16"/>
      <color theme="1"/>
      <name val="Calibri"/>
      <family val="2"/>
      <scheme val="minor"/>
    </font>
    <font>
      <sz val="18"/>
      <color theme="0"/>
      <name val="Calibri"/>
      <family val="2"/>
      <scheme val="minor"/>
    </font>
    <font>
      <sz val="11"/>
      <color theme="1"/>
      <name val="Calibri"/>
      <family val="2"/>
      <scheme val="minor"/>
    </font>
    <font>
      <b/>
      <sz val="22"/>
      <color theme="1"/>
      <name val="Calibri"/>
      <family val="2"/>
      <scheme val="minor"/>
    </font>
    <font>
      <b/>
      <sz val="22"/>
      <color theme="0"/>
      <name val="Calibri"/>
      <family val="2"/>
      <scheme val="minor"/>
    </font>
    <font>
      <b/>
      <sz val="16"/>
      <color theme="1"/>
      <name val="Calibri"/>
      <family val="2"/>
      <scheme val="minor"/>
    </font>
    <font>
      <b/>
      <sz val="16"/>
      <color theme="0"/>
      <name val="Calibri"/>
      <family val="2"/>
      <scheme val="minor"/>
    </font>
    <font>
      <u/>
      <sz val="14"/>
      <color theme="1"/>
      <name val="Calibri"/>
      <family val="2"/>
      <scheme val="minor"/>
    </font>
    <font>
      <i/>
      <sz val="12"/>
      <color theme="1"/>
      <name val="Poppins"/>
    </font>
    <font>
      <b/>
      <sz val="18"/>
      <color theme="1"/>
      <name val="Calibri"/>
      <family val="2"/>
      <scheme val="minor"/>
    </font>
    <font>
      <b/>
      <sz val="14"/>
      <color theme="1"/>
      <name val="Calibri"/>
      <family val="2"/>
      <scheme val="minor"/>
    </font>
    <font>
      <b/>
      <sz val="11"/>
      <color theme="1"/>
      <name val="Calibri"/>
      <family val="2"/>
      <scheme val="minor"/>
    </font>
    <font>
      <b/>
      <sz val="11"/>
      <color theme="0"/>
      <name val="Calibri"/>
      <family val="2"/>
      <scheme val="minor"/>
    </font>
    <font>
      <u/>
      <sz val="11"/>
      <color theme="1"/>
      <name val="Calibri"/>
      <family val="2"/>
      <scheme val="minor"/>
    </font>
    <font>
      <u/>
      <sz val="12"/>
      <color theme="10"/>
      <name val="Calibri"/>
      <family val="2"/>
      <scheme val="minor"/>
    </font>
    <font>
      <sz val="11"/>
      <name val="Calibri"/>
      <family val="2"/>
      <scheme val="minor"/>
    </font>
    <font>
      <sz val="12"/>
      <name val="Calibri"/>
      <family val="2"/>
      <scheme val="minor"/>
    </font>
    <font>
      <b/>
      <sz val="26"/>
      <name val="Calibri"/>
      <family val="2"/>
      <scheme val="minor"/>
    </font>
    <font>
      <u/>
      <sz val="11"/>
      <name val="Calibri"/>
      <family val="2"/>
      <scheme val="minor"/>
    </font>
    <font>
      <b/>
      <sz val="12"/>
      <name val="Calibri"/>
      <family val="2"/>
      <scheme val="minor"/>
    </font>
    <font>
      <b/>
      <sz val="11"/>
      <name val="Calibri"/>
      <family val="2"/>
      <scheme val="minor"/>
    </font>
    <font>
      <u/>
      <sz val="14"/>
      <name val="Calibri"/>
      <family val="2"/>
      <scheme val="minor"/>
    </font>
    <font>
      <b/>
      <sz val="12"/>
      <color theme="0"/>
      <name val="Calibri"/>
      <family val="2"/>
      <scheme val="minor"/>
    </font>
  </fonts>
  <fills count="16">
    <fill>
      <patternFill patternType="none"/>
    </fill>
    <fill>
      <patternFill patternType="gray125"/>
    </fill>
    <fill>
      <patternFill patternType="solid">
        <fgColor theme="7"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2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xf numFmtId="0" fontId="0" fillId="0" borderId="0" xfId="0" applyAlignment="1">
      <alignment horizontal="left" vertical="top"/>
    </xf>
    <xf numFmtId="0" fontId="4" fillId="0" borderId="0" xfId="0" applyFont="1" applyAlignment="1">
      <alignment horizontal="left" vertical="top"/>
    </xf>
    <xf numFmtId="0" fontId="0" fillId="0" borderId="0" xfId="0" applyAlignment="1">
      <alignment horizontal="left" vertical="top" wrapText="1"/>
    </xf>
    <xf numFmtId="0" fontId="3" fillId="3" borderId="4" xfId="0" applyFont="1" applyFill="1" applyBorder="1" applyAlignment="1">
      <alignment horizontal="left" vertical="top"/>
    </xf>
    <xf numFmtId="0" fontId="3" fillId="4" borderId="4" xfId="0" applyFont="1" applyFill="1" applyBorder="1" applyAlignment="1">
      <alignment horizontal="left" vertical="top"/>
    </xf>
    <xf numFmtId="0" fontId="0" fillId="5" borderId="4" xfId="0" applyFill="1" applyBorder="1" applyAlignment="1">
      <alignment horizontal="left" vertical="top"/>
    </xf>
    <xf numFmtId="0" fontId="0" fillId="6" borderId="4" xfId="0" applyFill="1" applyBorder="1" applyAlignment="1">
      <alignment horizontal="left" vertical="top"/>
    </xf>
    <xf numFmtId="0" fontId="0" fillId="7" borderId="4" xfId="0" applyFill="1" applyBorder="1" applyAlignment="1">
      <alignment horizontal="left" vertical="top"/>
    </xf>
    <xf numFmtId="0" fontId="6" fillId="0" borderId="0" xfId="0" applyFont="1" applyAlignment="1">
      <alignment horizontal="left" vertical="top" wrapText="1"/>
    </xf>
    <xf numFmtId="0" fontId="7" fillId="7" borderId="4" xfId="0" applyFont="1" applyFill="1" applyBorder="1" applyAlignment="1">
      <alignment horizontal="left" vertical="top" wrapText="1"/>
    </xf>
    <xf numFmtId="0" fontId="8" fillId="0" borderId="0" xfId="0" applyFont="1" applyAlignment="1">
      <alignment horizontal="left" vertical="top"/>
    </xf>
    <xf numFmtId="0" fontId="0" fillId="9" borderId="4" xfId="0" applyFill="1" applyBorder="1" applyAlignment="1">
      <alignment horizontal="left" vertical="top"/>
    </xf>
    <xf numFmtId="0" fontId="8" fillId="0" borderId="1" xfId="0" applyFont="1" applyBorder="1" applyAlignment="1">
      <alignment horizontal="left" vertical="center" wrapText="1"/>
    </xf>
    <xf numFmtId="0" fontId="10" fillId="0" borderId="4" xfId="0" applyFont="1" applyBorder="1" applyAlignment="1">
      <alignment horizontal="left" vertical="top" wrapText="1"/>
    </xf>
    <xf numFmtId="0" fontId="10" fillId="0" borderId="4" xfId="0" applyFont="1" applyBorder="1" applyAlignment="1">
      <alignment horizontal="center" vertical="center" wrapText="1"/>
    </xf>
    <xf numFmtId="0" fontId="13" fillId="6" borderId="4" xfId="0" applyFont="1" applyFill="1" applyBorder="1" applyAlignment="1">
      <alignment horizontal="left" vertical="top" wrapText="1"/>
    </xf>
    <xf numFmtId="0" fontId="14" fillId="3" borderId="4" xfId="0" applyFont="1" applyFill="1" applyBorder="1" applyAlignment="1">
      <alignment horizontal="left" vertical="top" wrapText="1"/>
    </xf>
    <xf numFmtId="0" fontId="9" fillId="10" borderId="3" xfId="0" applyFont="1" applyFill="1" applyBorder="1" applyAlignment="1">
      <alignment horizontal="left" vertical="center"/>
    </xf>
    <xf numFmtId="0" fontId="0" fillId="9" borderId="7" xfId="0" applyFill="1" applyBorder="1" applyAlignment="1">
      <alignment horizontal="left" vertical="top"/>
    </xf>
    <xf numFmtId="0" fontId="7" fillId="7" borderId="16" xfId="0" applyFont="1" applyFill="1" applyBorder="1" applyAlignment="1">
      <alignment horizontal="left" vertical="top" wrapText="1"/>
    </xf>
    <xf numFmtId="0" fontId="0" fillId="0" borderId="4" xfId="0" applyBorder="1" applyAlignment="1">
      <alignment horizontal="left" vertical="center" wrapText="1"/>
    </xf>
    <xf numFmtId="0" fontId="2" fillId="2" borderId="17" xfId="0" applyFont="1" applyFill="1" applyBorder="1" applyAlignment="1">
      <alignment horizontal="left" vertical="top"/>
    </xf>
    <xf numFmtId="0" fontId="0" fillId="11" borderId="18" xfId="0" applyFill="1" applyBorder="1" applyAlignment="1">
      <alignment horizontal="left" vertical="top" wrapText="1"/>
    </xf>
    <xf numFmtId="14" fontId="0" fillId="11" borderId="18" xfId="0" applyNumberFormat="1" applyFill="1" applyBorder="1" applyAlignment="1">
      <alignment horizontal="left" vertical="top"/>
    </xf>
    <xf numFmtId="0" fontId="0" fillId="11" borderId="4" xfId="0" applyFill="1" applyBorder="1" applyAlignment="1">
      <alignment horizontal="left" vertical="top" wrapText="1"/>
    </xf>
    <xf numFmtId="14" fontId="0" fillId="11" borderId="4" xfId="0" applyNumberFormat="1" applyFill="1" applyBorder="1" applyAlignment="1">
      <alignment horizontal="left" vertical="top"/>
    </xf>
    <xf numFmtId="0" fontId="0" fillId="0" borderId="0" xfId="0" applyAlignment="1">
      <alignment vertical="top" wrapText="1"/>
    </xf>
    <xf numFmtId="14" fontId="0" fillId="8" borderId="4" xfId="0" applyNumberFormat="1" applyFill="1" applyBorder="1" applyAlignment="1">
      <alignment horizontal="left" vertical="top"/>
    </xf>
    <xf numFmtId="0" fontId="0" fillId="12" borderId="5" xfId="0" applyFill="1" applyBorder="1" applyAlignment="1">
      <alignment vertical="top"/>
    </xf>
    <xf numFmtId="0" fontId="0" fillId="12" borderId="6" xfId="0" applyFill="1" applyBorder="1" applyAlignment="1">
      <alignment vertical="top"/>
    </xf>
    <xf numFmtId="0" fontId="0" fillId="12" borderId="7" xfId="0" applyFill="1" applyBorder="1" applyAlignment="1">
      <alignment vertical="top"/>
    </xf>
    <xf numFmtId="0" fontId="5" fillId="12" borderId="5" xfId="0" applyFont="1" applyFill="1" applyBorder="1" applyAlignment="1">
      <alignment vertical="top"/>
    </xf>
    <xf numFmtId="0" fontId="5" fillId="12" borderId="6" xfId="0" applyFont="1" applyFill="1" applyBorder="1" applyAlignment="1">
      <alignment vertical="top"/>
    </xf>
    <xf numFmtId="0" fontId="5" fillId="12" borderId="7" xfId="0" applyFont="1" applyFill="1" applyBorder="1" applyAlignment="1">
      <alignment vertical="top"/>
    </xf>
    <xf numFmtId="0" fontId="0" fillId="12" borderId="5" xfId="0" applyFill="1" applyBorder="1" applyAlignment="1">
      <alignment vertical="top" wrapText="1"/>
    </xf>
    <xf numFmtId="0" fontId="0" fillId="12" borderId="6" xfId="0" applyFill="1" applyBorder="1" applyAlignment="1">
      <alignment vertical="top" wrapText="1"/>
    </xf>
    <xf numFmtId="0" fontId="0" fillId="12" borderId="7" xfId="0" applyFill="1" applyBorder="1" applyAlignment="1">
      <alignment vertical="top" wrapText="1"/>
    </xf>
    <xf numFmtId="0" fontId="0" fillId="0" borderId="15" xfId="0" applyBorder="1"/>
    <xf numFmtId="0" fontId="0" fillId="0" borderId="0" xfId="0" applyAlignment="1">
      <alignment horizontal="left" vertical="center" wrapText="1"/>
    </xf>
    <xf numFmtId="0" fontId="16" fillId="0" borderId="0" xfId="0" applyFont="1" applyAlignment="1">
      <alignment vertical="center"/>
    </xf>
    <xf numFmtId="0" fontId="7" fillId="7" borderId="0" xfId="0" applyFont="1" applyFill="1" applyAlignment="1">
      <alignment horizontal="left" vertical="top" wrapText="1"/>
    </xf>
    <xf numFmtId="0" fontId="17" fillId="0" borderId="0" xfId="0" applyFont="1"/>
    <xf numFmtId="0" fontId="18" fillId="0" borderId="0" xfId="0" applyFont="1" applyAlignment="1">
      <alignment horizontal="right"/>
    </xf>
    <xf numFmtId="0" fontId="19" fillId="6" borderId="4"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1" fillId="0" borderId="15" xfId="0" applyFont="1" applyBorder="1" applyAlignment="1">
      <alignment wrapText="1"/>
    </xf>
    <xf numFmtId="0" fontId="10" fillId="0" borderId="4" xfId="0" applyFont="1" applyBorder="1" applyAlignment="1">
      <alignment horizontal="left" vertical="top" wrapText="1"/>
    </xf>
    <xf numFmtId="0" fontId="1" fillId="0" borderId="4" xfId="0" applyFont="1" applyBorder="1" applyAlignment="1">
      <alignment horizontal="left" vertical="top" wrapText="1"/>
    </xf>
    <xf numFmtId="0" fontId="23" fillId="0" borderId="0" xfId="0" applyFont="1" applyAlignment="1">
      <alignment wrapText="1"/>
    </xf>
    <xf numFmtId="0" fontId="24" fillId="0" borderId="0" xfId="0" applyFont="1"/>
    <xf numFmtId="0" fontId="25" fillId="0" borderId="0" xfId="0" applyFont="1" applyAlignment="1">
      <alignment horizontal="left" vertical="top"/>
    </xf>
    <xf numFmtId="0" fontId="26" fillId="0" borderId="15" xfId="0" applyFont="1" applyBorder="1" applyAlignment="1">
      <alignment wrapText="1"/>
    </xf>
    <xf numFmtId="0" fontId="24" fillId="0" borderId="15" xfId="0" applyFont="1" applyBorder="1"/>
    <xf numFmtId="0" fontId="27" fillId="0" borderId="0" xfId="0" applyFont="1" applyAlignment="1">
      <alignment wrapText="1"/>
    </xf>
    <xf numFmtId="0" fontId="23" fillId="0" borderId="0" xfId="0" applyFont="1" applyAlignment="1">
      <alignment horizontal="left" wrapText="1" indent="1"/>
    </xf>
    <xf numFmtId="0" fontId="28" fillId="0" borderId="0" xfId="0" applyFont="1" applyAlignment="1">
      <alignment horizontal="left" wrapText="1" indent="1"/>
    </xf>
    <xf numFmtId="0" fontId="11" fillId="0" borderId="0" xfId="0" applyFont="1" applyAlignment="1">
      <alignment horizontal="left" vertical="top"/>
    </xf>
    <xf numFmtId="0" fontId="12" fillId="10" borderId="4"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2" fillId="0" borderId="22" xfId="0" applyFont="1" applyBorder="1" applyAlignment="1">
      <alignment horizontal="right" vertical="center"/>
    </xf>
    <xf numFmtId="0" fontId="0" fillId="0" borderId="23" xfId="0" applyBorder="1" applyAlignment="1">
      <alignment horizontal="left" vertical="top"/>
    </xf>
    <xf numFmtId="0" fontId="2" fillId="0" borderId="24" xfId="0" applyFont="1" applyBorder="1" applyAlignment="1">
      <alignment horizontal="right" vertical="center"/>
    </xf>
    <xf numFmtId="0" fontId="0" fillId="13" borderId="25" xfId="0" applyFill="1" applyBorder="1" applyAlignment="1">
      <alignment horizontal="left" vertical="top"/>
    </xf>
    <xf numFmtId="0" fontId="0" fillId="2" borderId="25" xfId="0" applyFill="1" applyBorder="1" applyAlignment="1">
      <alignment horizontal="left" vertical="top"/>
    </xf>
    <xf numFmtId="0" fontId="0" fillId="14" borderId="25" xfId="0" applyFill="1" applyBorder="1" applyAlignment="1">
      <alignment horizontal="left" vertical="top"/>
    </xf>
    <xf numFmtId="0" fontId="2" fillId="0" borderId="20" xfId="0" applyFont="1" applyBorder="1" applyAlignment="1">
      <alignment horizontal="right" vertical="center"/>
    </xf>
    <xf numFmtId="0" fontId="0" fillId="15" borderId="26" xfId="0" applyFill="1" applyBorder="1" applyAlignment="1">
      <alignment horizontal="left" vertical="top"/>
    </xf>
    <xf numFmtId="0" fontId="14" fillId="10" borderId="4" xfId="0" applyFont="1" applyFill="1" applyBorder="1" applyAlignment="1">
      <alignment horizontal="left" vertical="center" wrapText="1"/>
    </xf>
    <xf numFmtId="0" fontId="15" fillId="0" borderId="0" xfId="0" applyFont="1" applyAlignment="1">
      <alignment horizontal="left"/>
    </xf>
    <xf numFmtId="0" fontId="15" fillId="0" borderId="15" xfId="0" applyFont="1" applyBorder="1" applyAlignment="1">
      <alignment horizontal="left"/>
    </xf>
    <xf numFmtId="0" fontId="17" fillId="11" borderId="0" xfId="0" applyFont="1" applyFill="1" applyAlignment="1">
      <alignment horizontal="left"/>
    </xf>
    <xf numFmtId="0" fontId="0" fillId="6" borderId="0" xfId="0" applyFill="1" applyAlignment="1">
      <alignment horizontal="left"/>
    </xf>
    <xf numFmtId="0" fontId="15" fillId="0" borderId="19" xfId="0" applyFont="1" applyBorder="1" applyAlignment="1">
      <alignment horizontal="left"/>
    </xf>
    <xf numFmtId="0" fontId="29" fillId="12" borderId="0" xfId="1" applyFont="1" applyFill="1" applyAlignment="1">
      <alignment horizontal="left"/>
    </xf>
    <xf numFmtId="0" fontId="18" fillId="11" borderId="0" xfId="0" applyFont="1" applyFill="1" applyAlignment="1">
      <alignment horizontal="left"/>
    </xf>
    <xf numFmtId="0" fontId="13" fillId="12" borderId="21" xfId="0" applyFont="1" applyFill="1" applyBorder="1" applyAlignment="1">
      <alignment horizontal="left"/>
    </xf>
    <xf numFmtId="0" fontId="30" fillId="10" borderId="0" xfId="0" applyFont="1" applyFill="1" applyAlignment="1">
      <alignment horizontal="left"/>
    </xf>
    <xf numFmtId="0" fontId="11" fillId="5"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7" fillId="7" borderId="5"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7" fillId="7" borderId="5"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7" xfId="0" applyFont="1" applyFill="1" applyBorder="1" applyAlignment="1">
      <alignment horizontal="center" vertical="top" wrapText="1"/>
    </xf>
    <xf numFmtId="0" fontId="7" fillId="7" borderId="20" xfId="0" applyFont="1" applyFill="1" applyBorder="1" applyAlignment="1">
      <alignment horizontal="center" vertical="top" wrapText="1"/>
    </xf>
    <xf numFmtId="0" fontId="7" fillId="7" borderId="21" xfId="0" applyFont="1" applyFill="1" applyBorder="1" applyAlignment="1">
      <alignment horizontal="center" vertical="top" wrapText="1"/>
    </xf>
    <xf numFmtId="0" fontId="10" fillId="0" borderId="4" xfId="0" applyFont="1" applyBorder="1" applyAlignment="1">
      <alignment horizontal="left" vertical="top" wrapText="1"/>
    </xf>
    <xf numFmtId="0" fontId="1" fillId="0" borderId="4" xfId="0" applyFont="1" applyBorder="1" applyAlignment="1">
      <alignment horizontal="left" vertical="top" wrapText="1"/>
    </xf>
    <xf numFmtId="0" fontId="10" fillId="0" borderId="16" xfId="0" applyFont="1" applyBorder="1" applyAlignment="1">
      <alignment horizontal="left" vertical="top" wrapText="1"/>
    </xf>
    <xf numFmtId="0" fontId="10" fillId="0" borderId="18" xfId="0" applyFont="1" applyBorder="1" applyAlignment="1">
      <alignment horizontal="left" vertical="top" wrapText="1"/>
    </xf>
  </cellXfs>
  <cellStyles count="2">
    <cellStyle name="Hyperlink" xfId="1" builtinId="8"/>
    <cellStyle name="Normal" xfId="0" builtinId="0"/>
  </cellStyles>
  <dxfs count="206">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b/>
        <i val="0"/>
      </font>
      <fill>
        <patternFill>
          <bgColor theme="5" tint="0.59996337778862885"/>
        </patternFill>
      </fill>
    </dxf>
    <dxf>
      <font>
        <b/>
        <i val="0"/>
      </font>
      <fill>
        <patternFill>
          <bgColor theme="7" tint="0.59996337778862885"/>
        </patternFill>
      </fill>
    </dxf>
    <dxf>
      <font>
        <b/>
        <i val="0"/>
      </font>
      <fill>
        <patternFill>
          <bgColor theme="9" tint="0.59996337778862885"/>
        </patternFill>
      </fill>
    </dxf>
    <dxf>
      <fill>
        <patternFill>
          <bgColor theme="0" tint="-0.14996795556505021"/>
        </patternFill>
      </fill>
    </dxf>
  </dxfs>
  <tableStyles count="0" defaultTableStyle="TableStyleMedium2" defaultPivotStyle="PivotStyleLight16"/>
  <colors>
    <mruColors>
      <color rgb="FFF6E9F6"/>
      <color rgb="FFE8B8E7"/>
      <color rgb="FFBE51BC"/>
      <color rgb="FF942092"/>
      <color rgb="FFD792D6"/>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63500</xdr:colOff>
      <xdr:row>22</xdr:row>
      <xdr:rowOff>0</xdr:rowOff>
    </xdr:from>
    <xdr:to>
      <xdr:col>3</xdr:col>
      <xdr:colOff>787400</xdr:colOff>
      <xdr:row>28</xdr:row>
      <xdr:rowOff>9525</xdr:rowOff>
    </xdr:to>
    <xdr:pic>
      <xdr:nvPicPr>
        <xdr:cNvPr id="2" name="Picture 1" descr="Home">
          <a:extLst>
            <a:ext uri="{FF2B5EF4-FFF2-40B4-BE49-F238E27FC236}">
              <a16:creationId xmlns:a16="http://schemas.microsoft.com/office/drawing/2014/main" id="{06043116-4849-5348-BB9D-B4B84BA3A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700" y="4394200"/>
          <a:ext cx="2374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127000</xdr:rowOff>
    </xdr:from>
    <xdr:to>
      <xdr:col>1</xdr:col>
      <xdr:colOff>2374900</xdr:colOff>
      <xdr:row>44</xdr:row>
      <xdr:rowOff>136525</xdr:rowOff>
    </xdr:to>
    <xdr:pic>
      <xdr:nvPicPr>
        <xdr:cNvPr id="3" name="Picture 2" descr="Home">
          <a:extLst>
            <a:ext uri="{FF2B5EF4-FFF2-40B4-BE49-F238E27FC236}">
              <a16:creationId xmlns:a16="http://schemas.microsoft.com/office/drawing/2014/main" id="{63B7940D-09B3-AE4F-9043-8C7CA8B5F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8115300"/>
          <a:ext cx="2374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16548100</xdr:colOff>
      <xdr:row>0</xdr:row>
      <xdr:rowOff>152400</xdr:rowOff>
    </xdr:from>
    <xdr:to>
      <xdr:col>2</xdr:col>
      <xdr:colOff>711200</xdr:colOff>
      <xdr:row>2</xdr:row>
      <xdr:rowOff>97389</xdr:rowOff>
    </xdr:to>
    <xdr:pic>
      <xdr:nvPicPr>
        <xdr:cNvPr id="5" name="Picture 4" descr="Home">
          <a:extLst>
            <a:ext uri="{FF2B5EF4-FFF2-40B4-BE49-F238E27FC236}">
              <a16:creationId xmlns:a16="http://schemas.microsoft.com/office/drawing/2014/main" id="{E94DF52C-5D24-AD47-9C14-EF61E3A4F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8300" y="152400"/>
          <a:ext cx="1219200" cy="630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ipc.nsw.gov.au/node/1673" TargetMode="External"/><Relationship Id="rId2" Type="http://schemas.openxmlformats.org/officeDocument/2006/relationships/hyperlink" Target="https://www.ipc.nsw.gov.au/node/195" TargetMode="External"/><Relationship Id="rId1" Type="http://schemas.openxmlformats.org/officeDocument/2006/relationships/hyperlink" Target="https://www.ipc.nsw.gov.au/node/190" TargetMode="External"/><Relationship Id="rId4"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ipc.nsw.gov.au/node/196" TargetMode="External"/><Relationship Id="rId2" Type="http://schemas.openxmlformats.org/officeDocument/2006/relationships/hyperlink" Target="https://www.ipc.nsw.gov.au/node/194" TargetMode="External"/><Relationship Id="rId1" Type="http://schemas.openxmlformats.org/officeDocument/2006/relationships/hyperlink" Target="https://www.ipc.nsw.gov.au/media/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pc.nsw.gov.au/node/189/" TargetMode="External"/><Relationship Id="rId2" Type="http://schemas.openxmlformats.org/officeDocument/2006/relationships/hyperlink" Target="http://www.ipc.nsw.gov.au/node/185/" TargetMode="External"/><Relationship Id="rId1" Type="http://schemas.openxmlformats.org/officeDocument/2006/relationships/hyperlink" Target="http://www.ipc.nsw.gov.au/node/254/" TargetMode="External"/><Relationship Id="rId5" Type="http://schemas.openxmlformats.org/officeDocument/2006/relationships/hyperlink" Target="http://www.ipc.nsw.gov.au/node/105/" TargetMode="External"/><Relationship Id="rId4" Type="http://schemas.openxmlformats.org/officeDocument/2006/relationships/hyperlink" Target="http://www.ipc.nsw.gov.au/node/163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ipc.nsw.gov.au/media/809" TargetMode="External"/><Relationship Id="rId2" Type="http://schemas.openxmlformats.org/officeDocument/2006/relationships/hyperlink" Target="https://www.cyber.gov.au/acsc/view-all-content/publications/essential-eight-explained" TargetMode="External"/><Relationship Id="rId1" Type="http://schemas.openxmlformats.org/officeDocument/2006/relationships/hyperlink" Target="https://www.ipc.nsw.gov.au/node/424" TargetMode="External"/><Relationship Id="rId4" Type="http://schemas.openxmlformats.org/officeDocument/2006/relationships/hyperlink" Target="https://www.ipc.nsw.gov.au/media/822"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ipc.nsw.gov.au/node/187" TargetMode="External"/><Relationship Id="rId2" Type="http://schemas.openxmlformats.org/officeDocument/2006/relationships/hyperlink" Target="https://www.ipc.nsw.gov.au/node/186" TargetMode="External"/><Relationship Id="rId1" Type="http://schemas.openxmlformats.org/officeDocument/2006/relationships/hyperlink" Target="https://www.ipc.nsw.gov.au/node/1549" TargetMode="External"/><Relationship Id="rId5" Type="http://schemas.openxmlformats.org/officeDocument/2006/relationships/hyperlink" Target="https://www.ipc.nsw.gov.au/media/293" TargetMode="External"/><Relationship Id="rId4" Type="http://schemas.openxmlformats.org/officeDocument/2006/relationships/hyperlink" Target="https://www.ipc.nsw.gov.au/node/264"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ipc.nsw.gov.au/node/1648" TargetMode="External"/><Relationship Id="rId2" Type="http://schemas.openxmlformats.org/officeDocument/2006/relationships/hyperlink" Target="https://www.oaic.gov.au/agencies-and-organisations/guides/guide-to-undertaking-privacy-impact-assessments?_sm_au_=iVVr7NLDMc4Wj506" TargetMode="External"/><Relationship Id="rId1" Type="http://schemas.openxmlformats.org/officeDocument/2006/relationships/hyperlink" Target="https://www.ipc.nsw.gov.au/node/1580" TargetMode="External"/><Relationship Id="rId4" Type="http://schemas.openxmlformats.org/officeDocument/2006/relationships/hyperlink" Target="https://www.ipc.nsw.gov.au/node/1627"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ipc.nsw.gov.au/node/189" TargetMode="External"/><Relationship Id="rId2" Type="http://schemas.openxmlformats.org/officeDocument/2006/relationships/hyperlink" Target="https://www.ipc.nsw.gov.au/node/439" TargetMode="External"/><Relationship Id="rId1" Type="http://schemas.openxmlformats.org/officeDocument/2006/relationships/hyperlink" Target="https://www.ipc.nsw.gov.au/node/1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4F4D-A449-1142-B2C6-A81AF5825816}">
  <sheetPr>
    <tabColor theme="3" tint="-0.499984740745262"/>
  </sheetPr>
  <dimension ref="A1:K29"/>
  <sheetViews>
    <sheetView showGridLines="0" tabSelected="1" workbookViewId="0">
      <selection activeCell="L3" sqref="L1:XFD1048576"/>
    </sheetView>
  </sheetViews>
  <sheetFormatPr defaultColWidth="0" defaultRowHeight="15.75" zeroHeight="1" x14ac:dyDescent="0.25"/>
  <cols>
    <col min="1" max="1" width="4.375" customWidth="1"/>
    <col min="2" max="11" width="11" customWidth="1"/>
    <col min="12" max="16384" width="11" hidden="1"/>
  </cols>
  <sheetData>
    <row r="1" spans="2:10" ht="20.100000000000001" customHeight="1" x14ac:dyDescent="0.25"/>
    <row r="2" spans="2:10" ht="33.75" x14ac:dyDescent="0.25">
      <c r="B2" s="2" t="s">
        <v>33</v>
      </c>
    </row>
    <row r="3" spans="2:10" ht="16.5" thickBot="1" x14ac:dyDescent="0.3">
      <c r="B3" s="48"/>
      <c r="C3" s="38"/>
      <c r="D3" s="38"/>
      <c r="E3" s="38"/>
      <c r="F3" s="38"/>
      <c r="G3" s="38"/>
      <c r="H3" s="38"/>
      <c r="I3" s="38"/>
      <c r="J3" s="38"/>
    </row>
    <row r="4" spans="2:10" ht="23.25" x14ac:dyDescent="0.35">
      <c r="B4" s="42" t="s">
        <v>90</v>
      </c>
      <c r="C4" s="76" t="s">
        <v>91</v>
      </c>
      <c r="D4" s="76"/>
      <c r="E4" s="76"/>
      <c r="F4" s="76"/>
      <c r="G4" s="76"/>
      <c r="H4" s="76"/>
      <c r="I4" s="76"/>
      <c r="J4" s="76"/>
    </row>
    <row r="5" spans="2:10" ht="23.25" customHeight="1" x14ac:dyDescent="0.3">
      <c r="B5" s="43" t="s">
        <v>92</v>
      </c>
      <c r="C5" s="80" t="s">
        <v>93</v>
      </c>
      <c r="D5" s="80"/>
      <c r="E5" s="80"/>
      <c r="F5" s="80"/>
      <c r="G5" s="80"/>
      <c r="H5" s="80"/>
      <c r="I5" s="80"/>
      <c r="J5" s="80"/>
    </row>
    <row r="6" spans="2:10" ht="23.25" customHeight="1" x14ac:dyDescent="0.3">
      <c r="B6" s="43" t="s">
        <v>94</v>
      </c>
      <c r="C6" s="80" t="s">
        <v>95</v>
      </c>
      <c r="D6" s="80"/>
      <c r="E6" s="80"/>
      <c r="F6" s="80"/>
      <c r="G6" s="80"/>
      <c r="H6" s="80"/>
      <c r="I6" s="80"/>
      <c r="J6" s="80"/>
    </row>
    <row r="7" spans="2:10" x14ac:dyDescent="0.25"/>
    <row r="8" spans="2:10" x14ac:dyDescent="0.25">
      <c r="B8" t="s">
        <v>96</v>
      </c>
      <c r="C8" s="77" t="s">
        <v>97</v>
      </c>
      <c r="D8" s="77"/>
      <c r="E8" s="77"/>
      <c r="F8" s="77"/>
      <c r="G8" s="77"/>
      <c r="H8" s="77"/>
      <c r="I8" s="77"/>
      <c r="J8" s="77"/>
    </row>
    <row r="9" spans="2:10" ht="15" customHeight="1" x14ac:dyDescent="0.25"/>
    <row r="10" spans="2:10" x14ac:dyDescent="0.25">
      <c r="B10" s="82" t="s">
        <v>158</v>
      </c>
      <c r="C10" s="82"/>
      <c r="D10" s="82"/>
      <c r="E10" s="82"/>
      <c r="F10" s="82"/>
      <c r="G10" s="82"/>
      <c r="H10" s="82"/>
      <c r="I10" s="82"/>
      <c r="J10" s="82"/>
    </row>
    <row r="11" spans="2:10" ht="18.75" x14ac:dyDescent="0.3">
      <c r="B11" s="79" t="s">
        <v>149</v>
      </c>
      <c r="C11" s="79"/>
      <c r="D11" s="79"/>
      <c r="E11" s="79"/>
      <c r="F11" s="79"/>
      <c r="G11" s="79"/>
      <c r="H11" s="79"/>
      <c r="I11" s="79"/>
      <c r="J11" s="79"/>
    </row>
    <row r="12" spans="2:10" x14ac:dyDescent="0.25"/>
    <row r="13" spans="2:10" ht="21" x14ac:dyDescent="0.35">
      <c r="B13" s="81" t="s">
        <v>32</v>
      </c>
      <c r="C13" s="81"/>
      <c r="D13" s="81"/>
      <c r="E13" s="81"/>
      <c r="F13" s="81"/>
      <c r="G13" s="81"/>
      <c r="H13" s="81"/>
      <c r="I13" s="81"/>
      <c r="J13" s="81"/>
    </row>
    <row r="14" spans="2:10" ht="18.75" x14ac:dyDescent="0.3">
      <c r="B14" s="78" t="s">
        <v>14</v>
      </c>
      <c r="C14" s="78"/>
      <c r="D14" s="78"/>
      <c r="E14" s="78"/>
      <c r="F14" s="78"/>
      <c r="G14" s="78"/>
      <c r="H14" s="78"/>
      <c r="I14" s="78"/>
      <c r="J14" s="78"/>
    </row>
    <row r="15" spans="2:10" ht="18.75" x14ac:dyDescent="0.3">
      <c r="B15" s="74" t="s">
        <v>59</v>
      </c>
      <c r="C15" s="74"/>
      <c r="D15" s="74"/>
      <c r="E15" s="74"/>
      <c r="F15" s="74"/>
      <c r="G15" s="74"/>
      <c r="H15" s="74"/>
      <c r="I15" s="74"/>
      <c r="J15" s="74"/>
    </row>
    <row r="16" spans="2:10" ht="18.75" x14ac:dyDescent="0.3">
      <c r="B16" s="74" t="s">
        <v>64</v>
      </c>
      <c r="C16" s="74"/>
      <c r="D16" s="74"/>
      <c r="E16" s="74"/>
      <c r="F16" s="74"/>
      <c r="G16" s="74"/>
      <c r="H16" s="74"/>
      <c r="I16" s="74"/>
      <c r="J16" s="74"/>
    </row>
    <row r="17" spans="2:10" ht="18.75" x14ac:dyDescent="0.3">
      <c r="B17" s="74" t="s">
        <v>65</v>
      </c>
      <c r="C17" s="74"/>
      <c r="D17" s="74"/>
      <c r="E17" s="74"/>
      <c r="F17" s="74"/>
      <c r="G17" s="74"/>
      <c r="H17" s="74"/>
      <c r="I17" s="74"/>
      <c r="J17" s="74"/>
    </row>
    <row r="18" spans="2:10" ht="18.75" x14ac:dyDescent="0.3">
      <c r="B18" s="74" t="s">
        <v>71</v>
      </c>
      <c r="C18" s="74"/>
      <c r="D18" s="74"/>
      <c r="E18" s="74"/>
      <c r="F18" s="74"/>
      <c r="G18" s="74"/>
      <c r="H18" s="74"/>
      <c r="I18" s="74"/>
      <c r="J18" s="74"/>
    </row>
    <row r="19" spans="2:10" ht="18.75" x14ac:dyDescent="0.3">
      <c r="B19" s="74" t="s">
        <v>72</v>
      </c>
      <c r="C19" s="74"/>
      <c r="D19" s="74"/>
      <c r="E19" s="74"/>
      <c r="F19" s="74"/>
      <c r="G19" s="74"/>
      <c r="H19" s="74"/>
      <c r="I19" s="74"/>
      <c r="J19" s="74"/>
    </row>
    <row r="20" spans="2:10" ht="18.75" x14ac:dyDescent="0.3">
      <c r="B20" s="74" t="s">
        <v>78</v>
      </c>
      <c r="C20" s="74"/>
      <c r="D20" s="74"/>
      <c r="E20" s="74"/>
      <c r="F20" s="74"/>
      <c r="G20" s="74"/>
      <c r="H20" s="74"/>
      <c r="I20" s="74"/>
      <c r="J20" s="74"/>
    </row>
    <row r="21" spans="2:10" ht="19.5" thickBot="1" x14ac:dyDescent="0.35">
      <c r="B21" s="75" t="s">
        <v>86</v>
      </c>
      <c r="C21" s="75"/>
      <c r="D21" s="75"/>
      <c r="E21" s="75"/>
      <c r="F21" s="75"/>
      <c r="G21" s="75"/>
      <c r="H21" s="75"/>
      <c r="I21" s="75"/>
      <c r="J21" s="75"/>
    </row>
    <row r="22" spans="2:10" x14ac:dyDescent="0.25"/>
    <row r="23" spans="2:10" x14ac:dyDescent="0.25"/>
    <row r="24" spans="2:10" x14ac:dyDescent="0.25"/>
    <row r="25" spans="2:10" x14ac:dyDescent="0.25"/>
    <row r="26" spans="2:10" x14ac:dyDescent="0.25"/>
    <row r="27" spans="2:10" x14ac:dyDescent="0.25"/>
    <row r="28" spans="2:10" x14ac:dyDescent="0.25"/>
    <row r="29" spans="2:10" x14ac:dyDescent="0.25"/>
  </sheetData>
  <mergeCells count="15">
    <mergeCell ref="C4:J4"/>
    <mergeCell ref="C8:J8"/>
    <mergeCell ref="B14:J14"/>
    <mergeCell ref="B15:J15"/>
    <mergeCell ref="B16:J16"/>
    <mergeCell ref="B11:J11"/>
    <mergeCell ref="C5:J5"/>
    <mergeCell ref="C6:J6"/>
    <mergeCell ref="B13:J13"/>
    <mergeCell ref="B10:J10"/>
    <mergeCell ref="B17:J17"/>
    <mergeCell ref="B18:J18"/>
    <mergeCell ref="B19:J19"/>
    <mergeCell ref="B20:J20"/>
    <mergeCell ref="B21:J21"/>
  </mergeCells>
  <hyperlinks>
    <hyperlink ref="B11" location="'Maturity Matrix Summary'!A1" display="Maturity Matrix Summary" xr:uid="{1D8162C8-18A5-4B4C-903C-B570F090ACF4}"/>
    <hyperlink ref="B14" location="'1. Culture and Leadership'!A1" display="1. Culture and Leadership" xr:uid="{59B83F25-10F3-3647-9B2D-D245143AD183}"/>
    <hyperlink ref="B15" location="'2. Privacy Reporting'!A1" display="2. Privacy Reporting" xr:uid="{1E06AC3A-1264-A141-BAAA-1EB5BC3969B5}"/>
    <hyperlink ref="B16" location="'3. Data Breach Reporting'!A1" display="3. Data Breach Reporting" xr:uid="{45FC23B9-9522-DE48-B22C-6D7EEDDF0FDB}"/>
    <hyperlink ref="B17" location="'4. Information Holdings'!A1" display="4. Information Holdings" xr:uid="{73E885B5-6B17-3443-A7F4-0BE8B26911DD}"/>
    <hyperlink ref="B18" location="'5. Privacy Impact Assessments'!A1" display="5. Privacy Impact Assessments" xr:uid="{7F3D0963-7717-9B4E-B7F6-2DAA63C4E1FC}"/>
    <hyperlink ref="B19" location="'6. Privacy Functions'!A1" display="6. Privacy Functions" xr:uid="{AA86A9AC-3861-3542-A297-A7F86E364343}"/>
    <hyperlink ref="B20" location="'7. PMPs'!A1" display="7. Privacy Management Plans" xr:uid="{D1197A0E-AE40-ED43-B0C2-5E1193D4FF23}"/>
    <hyperlink ref="B21" location="'8. Internal Reviews'!A1" display="8. Internal Reviews" xr:uid="{D73D968E-190F-9B44-89BB-AFCDDA3D2F54}"/>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EF621-62DD-DF4B-8442-A51E40D9BB6E}">
  <sheetPr>
    <tabColor theme="3" tint="0.79998168889431442"/>
  </sheetPr>
  <dimension ref="A1:AF40"/>
  <sheetViews>
    <sheetView showGridLines="0" topLeftCell="V30" workbookViewId="0">
      <selection activeCell="AA30" sqref="AA1:XFD1048576"/>
    </sheetView>
  </sheetViews>
  <sheetFormatPr defaultColWidth="0" defaultRowHeight="15.75" zeroHeight="1" x14ac:dyDescent="0.25"/>
  <cols>
    <col min="1" max="1" width="4.5" style="1" customWidth="1"/>
    <col min="2" max="2" width="11.5" style="1" customWidth="1"/>
    <col min="3" max="3" width="28.125" style="1" customWidth="1"/>
    <col min="4" max="12" width="13.625" style="1" customWidth="1"/>
    <col min="13" max="13" width="19" style="1" customWidth="1"/>
    <col min="14" max="17" width="13.625" style="1" customWidth="1"/>
    <col min="18" max="19" width="7.375" style="1" customWidth="1"/>
    <col min="20" max="20" width="19.875" style="1" customWidth="1"/>
    <col min="21" max="21" width="90.875" style="1" customWidth="1"/>
    <col min="22" max="23" width="10.875" style="1" customWidth="1"/>
    <col min="24" max="24" width="15" style="1" bestFit="1" customWidth="1"/>
    <col min="25" max="25" width="17.375" style="1" bestFit="1" customWidth="1"/>
    <col min="26" max="26" width="10.875" style="1" customWidth="1"/>
    <col min="27" max="32" width="0" style="1" hidden="1" customWidth="1"/>
    <col min="33" max="16384" width="10.875" style="1" hidden="1"/>
  </cols>
  <sheetData>
    <row r="1" spans="2:32" ht="20.100000000000001" customHeight="1" thickBot="1" x14ac:dyDescent="0.3"/>
    <row r="2" spans="2:32" ht="35.1" customHeight="1" x14ac:dyDescent="0.25">
      <c r="B2" s="2" t="s">
        <v>78</v>
      </c>
      <c r="I2" s="98" t="s">
        <v>152</v>
      </c>
      <c r="J2" s="99"/>
      <c r="K2" s="100"/>
      <c r="M2" s="44" t="s">
        <v>2</v>
      </c>
      <c r="N2" s="117" t="s">
        <v>100</v>
      </c>
      <c r="O2" s="117"/>
      <c r="P2" s="117"/>
      <c r="Q2" s="117"/>
      <c r="R2" s="117"/>
      <c r="S2" s="117"/>
      <c r="T2" s="117"/>
    </row>
    <row r="3" spans="2:32" ht="35.1" customHeight="1" thickBot="1" x14ac:dyDescent="0.3">
      <c r="I3" s="101"/>
      <c r="J3" s="102"/>
      <c r="K3" s="103"/>
      <c r="M3" s="45" t="s">
        <v>103</v>
      </c>
      <c r="N3" s="118" t="s">
        <v>135</v>
      </c>
      <c r="O3" s="117"/>
      <c r="P3" s="117"/>
      <c r="Q3" s="117"/>
      <c r="R3" s="117"/>
      <c r="S3" s="117"/>
      <c r="T3" s="117"/>
    </row>
    <row r="4" spans="2:32" ht="35.1" customHeight="1" thickBot="1" x14ac:dyDescent="0.3">
      <c r="B4" s="18" t="s">
        <v>13</v>
      </c>
      <c r="C4" s="13" t="s">
        <v>2</v>
      </c>
      <c r="E4" s="18" t="s">
        <v>12</v>
      </c>
      <c r="F4" s="110" t="s">
        <v>5</v>
      </c>
      <c r="G4" s="111"/>
      <c r="I4" s="101"/>
      <c r="J4" s="102"/>
      <c r="K4" s="103"/>
      <c r="M4" s="46" t="s">
        <v>4</v>
      </c>
      <c r="N4" s="117" t="s">
        <v>108</v>
      </c>
      <c r="O4" s="117"/>
      <c r="P4" s="117"/>
      <c r="Q4" s="117"/>
      <c r="R4" s="117"/>
      <c r="S4" s="117"/>
      <c r="T4" s="117"/>
    </row>
    <row r="5" spans="2:32" ht="35.1" customHeight="1" thickBot="1" x14ac:dyDescent="0.3">
      <c r="C5" s="3"/>
      <c r="F5" s="3"/>
      <c r="I5" s="104"/>
      <c r="J5" s="105"/>
      <c r="K5" s="106"/>
      <c r="M5" s="47" t="s">
        <v>5</v>
      </c>
      <c r="N5" s="117" t="s">
        <v>112</v>
      </c>
      <c r="O5" s="117"/>
      <c r="P5" s="117"/>
      <c r="Q5" s="117"/>
      <c r="R5" s="117"/>
      <c r="S5" s="117"/>
      <c r="T5" s="117"/>
    </row>
    <row r="6" spans="2:32" ht="32.1" customHeight="1" x14ac:dyDescent="0.25">
      <c r="C6" s="3"/>
      <c r="F6" s="3"/>
    </row>
    <row r="7" spans="2:32" s="9" customFormat="1" ht="20.100000000000001" customHeight="1" x14ac:dyDescent="0.25">
      <c r="C7" s="10" t="s">
        <v>27</v>
      </c>
      <c r="D7" s="10" t="s">
        <v>15</v>
      </c>
      <c r="E7" s="10" t="s">
        <v>20</v>
      </c>
      <c r="F7" s="10" t="s">
        <v>21</v>
      </c>
      <c r="G7" s="10" t="s">
        <v>22</v>
      </c>
      <c r="H7" s="10" t="s">
        <v>23</v>
      </c>
      <c r="I7" s="10" t="s">
        <v>24</v>
      </c>
      <c r="J7" s="10" t="s">
        <v>25</v>
      </c>
      <c r="K7" s="10" t="s">
        <v>29</v>
      </c>
      <c r="L7" s="10" t="s">
        <v>30</v>
      </c>
      <c r="M7" s="10" t="s">
        <v>31</v>
      </c>
      <c r="N7" s="10" t="s">
        <v>79</v>
      </c>
      <c r="O7" s="10" t="s">
        <v>80</v>
      </c>
      <c r="P7" s="10" t="s">
        <v>81</v>
      </c>
      <c r="Q7" s="10" t="s">
        <v>82</v>
      </c>
      <c r="T7" s="112" t="s">
        <v>26</v>
      </c>
      <c r="U7" s="113"/>
      <c r="V7" s="113"/>
      <c r="W7" s="114"/>
    </row>
    <row r="8" spans="2:32" x14ac:dyDescent="0.25">
      <c r="C8" s="4" t="s">
        <v>5</v>
      </c>
      <c r="D8" s="4" t="s">
        <v>16</v>
      </c>
      <c r="E8" s="4" t="s">
        <v>16</v>
      </c>
      <c r="F8" s="4" t="s">
        <v>16</v>
      </c>
      <c r="G8" s="4" t="s">
        <v>16</v>
      </c>
      <c r="H8" s="4" t="s">
        <v>16</v>
      </c>
      <c r="I8" s="4" t="s">
        <v>16</v>
      </c>
      <c r="J8" s="4" t="s">
        <v>16</v>
      </c>
      <c r="K8" s="4" t="s">
        <v>16</v>
      </c>
      <c r="L8" s="4" t="s">
        <v>16</v>
      </c>
      <c r="M8" s="4" t="s">
        <v>16</v>
      </c>
      <c r="N8" s="4" t="s">
        <v>16</v>
      </c>
      <c r="O8" s="4" t="s">
        <v>16</v>
      </c>
      <c r="P8" s="4" t="s">
        <v>16</v>
      </c>
      <c r="Q8" s="4" t="s">
        <v>16</v>
      </c>
      <c r="T8" s="32" t="s">
        <v>83</v>
      </c>
      <c r="U8" s="33"/>
      <c r="V8" s="33"/>
      <c r="W8" s="34"/>
    </row>
    <row r="9" spans="2:32" x14ac:dyDescent="0.25">
      <c r="C9" s="5" t="s">
        <v>4</v>
      </c>
      <c r="D9" s="4" t="s">
        <v>16</v>
      </c>
      <c r="E9" s="4" t="s">
        <v>16</v>
      </c>
      <c r="F9" s="4" t="s">
        <v>16</v>
      </c>
      <c r="G9" s="4" t="s">
        <v>16</v>
      </c>
      <c r="H9" s="4" t="s">
        <v>16</v>
      </c>
      <c r="I9" s="4" t="s">
        <v>16</v>
      </c>
      <c r="J9" s="4" t="s">
        <v>16</v>
      </c>
      <c r="K9" s="4" t="s">
        <v>16</v>
      </c>
      <c r="L9" s="4" t="s">
        <v>16</v>
      </c>
      <c r="M9" s="4" t="s">
        <v>16</v>
      </c>
      <c r="N9" s="4" t="s">
        <v>16</v>
      </c>
      <c r="O9" s="4" t="s">
        <v>16</v>
      </c>
      <c r="P9" s="4" t="s">
        <v>16</v>
      </c>
      <c r="Q9" s="4" t="s">
        <v>16</v>
      </c>
      <c r="T9" s="32" t="s">
        <v>84</v>
      </c>
      <c r="U9" s="33"/>
      <c r="V9" s="33"/>
      <c r="W9" s="34"/>
    </row>
    <row r="10" spans="2:32" x14ac:dyDescent="0.25">
      <c r="C10" s="6" t="s">
        <v>3</v>
      </c>
      <c r="D10" s="4" t="s">
        <v>16</v>
      </c>
      <c r="E10" s="4" t="s">
        <v>16</v>
      </c>
      <c r="F10" s="4" t="s">
        <v>16</v>
      </c>
      <c r="G10" s="4" t="s">
        <v>16</v>
      </c>
      <c r="H10" s="4" t="s">
        <v>16</v>
      </c>
      <c r="I10" s="4" t="s">
        <v>16</v>
      </c>
      <c r="J10" s="4" t="s">
        <v>16</v>
      </c>
      <c r="K10" s="4" t="s">
        <v>16</v>
      </c>
      <c r="L10" s="4" t="s">
        <v>16</v>
      </c>
      <c r="M10" s="4" t="s">
        <v>16</v>
      </c>
      <c r="N10" s="4" t="s">
        <v>16</v>
      </c>
      <c r="O10" s="4" t="s">
        <v>16</v>
      </c>
      <c r="P10" s="4" t="s">
        <v>16</v>
      </c>
      <c r="Q10" s="6" t="s">
        <v>19</v>
      </c>
      <c r="T10" s="32" t="s">
        <v>85</v>
      </c>
      <c r="U10" s="33"/>
      <c r="V10" s="33"/>
      <c r="W10" s="34"/>
    </row>
    <row r="11" spans="2:32" x14ac:dyDescent="0.25">
      <c r="C11" s="7" t="s">
        <v>2</v>
      </c>
      <c r="D11" s="7" t="s">
        <v>19</v>
      </c>
      <c r="E11" s="7" t="s">
        <v>19</v>
      </c>
      <c r="F11" s="7" t="s">
        <v>19</v>
      </c>
      <c r="G11" s="7" t="s">
        <v>19</v>
      </c>
      <c r="H11" s="7" t="s">
        <v>19</v>
      </c>
      <c r="I11" s="7" t="s">
        <v>19</v>
      </c>
      <c r="J11" s="7" t="s">
        <v>19</v>
      </c>
      <c r="K11" s="7" t="s">
        <v>19</v>
      </c>
      <c r="L11" s="7" t="s">
        <v>19</v>
      </c>
      <c r="M11" s="7" t="s">
        <v>19</v>
      </c>
      <c r="N11" s="7" t="s">
        <v>19</v>
      </c>
      <c r="O11" s="7" t="s">
        <v>19</v>
      </c>
      <c r="P11" s="7" t="s">
        <v>19</v>
      </c>
      <c r="Q11" s="7" t="s">
        <v>17</v>
      </c>
      <c r="T11" s="32"/>
      <c r="U11" s="30"/>
      <c r="V11" s="30"/>
      <c r="W11" s="31"/>
    </row>
    <row r="12" spans="2:32" x14ac:dyDescent="0.25">
      <c r="T12" s="32"/>
      <c r="U12" s="30"/>
      <c r="V12" s="30"/>
      <c r="W12" s="31"/>
    </row>
    <row r="13" spans="2:32" ht="18.75" x14ac:dyDescent="0.25">
      <c r="B13" s="107" t="s">
        <v>28</v>
      </c>
      <c r="C13" s="108"/>
      <c r="D13" s="108"/>
      <c r="E13" s="108"/>
      <c r="F13" s="108"/>
      <c r="G13" s="108"/>
      <c r="H13" s="108"/>
      <c r="I13" s="108"/>
      <c r="J13" s="108"/>
      <c r="K13" s="108"/>
      <c r="L13" s="108"/>
      <c r="M13" s="109"/>
      <c r="N13" s="41"/>
      <c r="O13" s="41"/>
      <c r="P13" s="41"/>
      <c r="Q13" s="41"/>
      <c r="T13" s="32"/>
      <c r="U13" s="30"/>
      <c r="V13" s="30"/>
      <c r="W13" s="31"/>
    </row>
    <row r="14" spans="2:32" s="3" customFormat="1" ht="20.100000000000001" customHeight="1" x14ac:dyDescent="0.25">
      <c r="B14" s="10" t="s">
        <v>8</v>
      </c>
      <c r="C14" s="20" t="s">
        <v>11</v>
      </c>
      <c r="D14" s="10" t="str">
        <f>D7</f>
        <v>Q1</v>
      </c>
      <c r="E14" s="10" t="str">
        <f t="shared" ref="E14:M14" si="0">E7</f>
        <v>Q2</v>
      </c>
      <c r="F14" s="10" t="str">
        <f t="shared" si="0"/>
        <v>Q3</v>
      </c>
      <c r="G14" s="10" t="str">
        <f t="shared" si="0"/>
        <v>Q4</v>
      </c>
      <c r="H14" s="10" t="str">
        <f t="shared" si="0"/>
        <v>Q5</v>
      </c>
      <c r="I14" s="10" t="str">
        <f t="shared" si="0"/>
        <v>Q6</v>
      </c>
      <c r="J14" s="10" t="str">
        <f t="shared" si="0"/>
        <v>Q7</v>
      </c>
      <c r="K14" s="10" t="str">
        <f t="shared" ref="K14:L14" si="1">K7</f>
        <v>Q8</v>
      </c>
      <c r="L14" s="10" t="str">
        <f t="shared" si="1"/>
        <v>Q9</v>
      </c>
      <c r="M14" s="10" t="str">
        <f t="shared" si="0"/>
        <v>Q10</v>
      </c>
      <c r="N14" s="10" t="str">
        <f t="shared" ref="N14:Q14" si="2">N7</f>
        <v>Q11</v>
      </c>
      <c r="O14" s="10" t="str">
        <f t="shared" si="2"/>
        <v>Q12</v>
      </c>
      <c r="P14" s="10" t="str">
        <f t="shared" si="2"/>
        <v>Q13</v>
      </c>
      <c r="Q14" s="10" t="str">
        <f t="shared" si="2"/>
        <v>Q14</v>
      </c>
      <c r="T14" s="32"/>
      <c r="U14" s="36"/>
      <c r="V14" s="36"/>
      <c r="W14" s="37"/>
      <c r="X14" s="1"/>
      <c r="Y14" s="1"/>
      <c r="Z14" s="1"/>
      <c r="AA14" s="1"/>
      <c r="AB14" s="1"/>
      <c r="AC14" s="27"/>
      <c r="AD14" s="27"/>
      <c r="AE14" s="27"/>
      <c r="AF14" s="27"/>
    </row>
    <row r="15" spans="2:32" ht="17.100000000000001" customHeight="1" x14ac:dyDescent="0.25">
      <c r="B15" s="28"/>
      <c r="C15" s="21"/>
      <c r="D15" s="19"/>
      <c r="E15" s="19"/>
      <c r="F15" s="19"/>
      <c r="G15" s="19"/>
      <c r="H15" s="19"/>
      <c r="I15" s="19"/>
      <c r="J15" s="19"/>
      <c r="K15" s="19"/>
      <c r="L15" s="19"/>
      <c r="M15" s="19"/>
      <c r="N15" s="19"/>
      <c r="O15" s="19"/>
      <c r="P15" s="19"/>
      <c r="Q15" s="19"/>
      <c r="T15" s="29"/>
      <c r="U15" s="30"/>
      <c r="V15" s="30"/>
      <c r="W15" s="31"/>
      <c r="AC15" s="27"/>
      <c r="AD15" s="27"/>
      <c r="AE15" s="27"/>
      <c r="AF15" s="27"/>
    </row>
    <row r="16" spans="2:32" ht="15.95" customHeight="1" x14ac:dyDescent="0.25">
      <c r="B16" s="28"/>
      <c r="C16" s="21"/>
      <c r="D16" s="19"/>
      <c r="E16" s="19"/>
      <c r="F16" s="19"/>
      <c r="G16" s="19"/>
      <c r="H16" s="19"/>
      <c r="I16" s="19"/>
      <c r="J16" s="19"/>
      <c r="K16" s="19"/>
      <c r="L16" s="19"/>
      <c r="M16" s="19"/>
      <c r="N16" s="19"/>
      <c r="O16" s="19"/>
      <c r="P16" s="19"/>
      <c r="Q16" s="19"/>
      <c r="T16" s="29"/>
      <c r="U16" s="30"/>
      <c r="V16" s="30"/>
      <c r="W16" s="31"/>
      <c r="AC16" s="27"/>
      <c r="AD16" s="27"/>
      <c r="AE16" s="27"/>
      <c r="AF16" s="27"/>
    </row>
    <row r="17" spans="2:25" x14ac:dyDescent="0.25">
      <c r="B17" s="28"/>
      <c r="C17" s="21"/>
      <c r="D17" s="19"/>
      <c r="E17" s="19"/>
      <c r="F17" s="19"/>
      <c r="G17" s="19"/>
      <c r="H17" s="19"/>
      <c r="I17" s="19"/>
      <c r="J17" s="19"/>
      <c r="K17" s="19"/>
      <c r="L17" s="19"/>
      <c r="M17" s="19"/>
      <c r="N17" s="19"/>
      <c r="O17" s="19"/>
      <c r="P17" s="19"/>
      <c r="Q17" s="19"/>
    </row>
    <row r="18" spans="2:25" x14ac:dyDescent="0.25">
      <c r="B18" s="28"/>
      <c r="C18" s="21"/>
      <c r="D18" s="19"/>
      <c r="E18" s="19"/>
      <c r="F18" s="19"/>
      <c r="G18" s="19"/>
      <c r="H18" s="19"/>
      <c r="I18" s="19"/>
      <c r="J18" s="19"/>
      <c r="K18" s="19"/>
      <c r="L18" s="19"/>
      <c r="M18" s="19"/>
      <c r="N18" s="19"/>
      <c r="O18" s="19"/>
      <c r="P18" s="19"/>
      <c r="Q18" s="19"/>
    </row>
    <row r="19" spans="2:25" ht="18.95" customHeight="1" x14ac:dyDescent="0.25">
      <c r="B19" s="28"/>
      <c r="C19" s="21"/>
      <c r="D19" s="19"/>
      <c r="E19" s="19"/>
      <c r="F19" s="19"/>
      <c r="G19" s="19"/>
      <c r="H19" s="19"/>
      <c r="I19" s="19"/>
      <c r="J19" s="19"/>
      <c r="K19" s="19"/>
      <c r="L19" s="19"/>
      <c r="M19" s="19"/>
      <c r="N19" s="19"/>
      <c r="O19" s="19"/>
      <c r="P19" s="19"/>
      <c r="Q19" s="19"/>
      <c r="T19" s="115" t="s">
        <v>113</v>
      </c>
      <c r="U19" s="116"/>
      <c r="V19" s="116"/>
      <c r="W19" s="116"/>
      <c r="X19" s="116"/>
      <c r="Y19" s="116"/>
    </row>
    <row r="20" spans="2:25" ht="16.5" thickBot="1" x14ac:dyDescent="0.3">
      <c r="B20" s="28"/>
      <c r="C20" s="21"/>
      <c r="D20" s="19"/>
      <c r="E20" s="19"/>
      <c r="F20" s="19"/>
      <c r="G20" s="19"/>
      <c r="H20" s="19"/>
      <c r="I20" s="19"/>
      <c r="J20" s="19"/>
      <c r="K20" s="19"/>
      <c r="L20" s="19"/>
      <c r="M20" s="19"/>
      <c r="N20" s="19"/>
      <c r="O20" s="19"/>
      <c r="P20" s="19"/>
      <c r="Q20" s="19"/>
      <c r="T20" s="22" t="s">
        <v>9</v>
      </c>
      <c r="U20" s="22" t="s">
        <v>10</v>
      </c>
      <c r="V20" s="22" t="s">
        <v>137</v>
      </c>
      <c r="W20" s="22" t="s">
        <v>114</v>
      </c>
      <c r="X20" s="22" t="s">
        <v>115</v>
      </c>
      <c r="Y20" s="22" t="s">
        <v>116</v>
      </c>
    </row>
    <row r="21" spans="2:25" x14ac:dyDescent="0.25">
      <c r="B21" s="28"/>
      <c r="C21" s="21"/>
      <c r="D21" s="19"/>
      <c r="E21" s="19"/>
      <c r="F21" s="19"/>
      <c r="G21" s="19"/>
      <c r="H21" s="19"/>
      <c r="I21" s="19"/>
      <c r="J21" s="19"/>
      <c r="K21" s="19"/>
      <c r="L21" s="19"/>
      <c r="M21" s="19"/>
      <c r="N21" s="19"/>
      <c r="O21" s="19"/>
      <c r="P21" s="19"/>
      <c r="Q21" s="19"/>
      <c r="T21" s="23"/>
      <c r="U21" s="23"/>
      <c r="V21" s="24"/>
      <c r="W21" s="24"/>
      <c r="X21" s="24"/>
      <c r="Y21" s="24"/>
    </row>
    <row r="22" spans="2:25" x14ac:dyDescent="0.25">
      <c r="B22" s="28"/>
      <c r="C22" s="21"/>
      <c r="D22" s="19"/>
      <c r="E22" s="19"/>
      <c r="F22" s="19"/>
      <c r="G22" s="19"/>
      <c r="H22" s="19"/>
      <c r="I22" s="19"/>
      <c r="J22" s="19"/>
      <c r="K22" s="19"/>
      <c r="L22" s="19"/>
      <c r="M22" s="19"/>
      <c r="N22" s="19"/>
      <c r="O22" s="19"/>
      <c r="P22" s="19"/>
      <c r="Q22" s="19"/>
      <c r="T22" s="25"/>
      <c r="U22" s="25"/>
      <c r="V22" s="26"/>
      <c r="W22" s="26"/>
      <c r="X22" s="26"/>
      <c r="Y22" s="26"/>
    </row>
    <row r="23" spans="2:25" x14ac:dyDescent="0.25">
      <c r="B23" s="28"/>
      <c r="C23" s="21"/>
      <c r="D23" s="19"/>
      <c r="E23" s="19"/>
      <c r="F23" s="19"/>
      <c r="G23" s="19"/>
      <c r="H23" s="19"/>
      <c r="I23" s="19"/>
      <c r="J23" s="19"/>
      <c r="K23" s="19"/>
      <c r="L23" s="19"/>
      <c r="M23" s="19"/>
      <c r="N23" s="19"/>
      <c r="O23" s="19"/>
      <c r="P23" s="19"/>
      <c r="Q23" s="19"/>
      <c r="T23" s="25"/>
      <c r="U23" s="25"/>
      <c r="V23" s="26"/>
      <c r="W23" s="26"/>
      <c r="X23" s="26"/>
      <c r="Y23" s="26"/>
    </row>
    <row r="24" spans="2:25" x14ac:dyDescent="0.25">
      <c r="B24" s="28"/>
      <c r="C24" s="21"/>
      <c r="D24" s="19"/>
      <c r="E24" s="19"/>
      <c r="F24" s="19"/>
      <c r="G24" s="19"/>
      <c r="H24" s="19"/>
      <c r="I24" s="19"/>
      <c r="J24" s="19"/>
      <c r="K24" s="19"/>
      <c r="L24" s="19"/>
      <c r="M24" s="19"/>
      <c r="N24" s="19"/>
      <c r="O24" s="19"/>
      <c r="P24" s="19"/>
      <c r="Q24" s="19"/>
      <c r="T24" s="25"/>
      <c r="U24" s="25"/>
      <c r="V24" s="26"/>
      <c r="W24" s="26"/>
      <c r="X24" s="26"/>
      <c r="Y24" s="26"/>
    </row>
    <row r="25" spans="2:25" x14ac:dyDescent="0.25">
      <c r="B25" s="28"/>
      <c r="C25" s="21"/>
      <c r="D25" s="19"/>
      <c r="E25" s="19"/>
      <c r="F25" s="19"/>
      <c r="G25" s="19"/>
      <c r="H25" s="19"/>
      <c r="I25" s="19"/>
      <c r="J25" s="19"/>
      <c r="K25" s="19"/>
      <c r="L25" s="19"/>
      <c r="M25" s="19"/>
      <c r="N25" s="19"/>
      <c r="O25" s="19"/>
      <c r="P25" s="19"/>
      <c r="Q25" s="19"/>
      <c r="T25" s="25"/>
      <c r="U25" s="25"/>
      <c r="V25" s="26"/>
      <c r="W25" s="26"/>
      <c r="X25" s="26"/>
      <c r="Y25" s="26"/>
    </row>
    <row r="26" spans="2:25" x14ac:dyDescent="0.25">
      <c r="B26" s="28"/>
      <c r="C26" s="21"/>
      <c r="D26" s="19"/>
      <c r="E26" s="19"/>
      <c r="F26" s="19"/>
      <c r="G26" s="19"/>
      <c r="H26" s="19"/>
      <c r="I26" s="19"/>
      <c r="J26" s="19"/>
      <c r="K26" s="19"/>
      <c r="L26" s="19"/>
      <c r="M26" s="19"/>
      <c r="N26" s="19"/>
      <c r="O26" s="19"/>
      <c r="P26" s="19"/>
      <c r="Q26" s="19"/>
      <c r="T26" s="25"/>
      <c r="U26" s="25"/>
      <c r="V26" s="26"/>
      <c r="W26" s="26"/>
      <c r="X26" s="26"/>
      <c r="Y26" s="26"/>
    </row>
    <row r="27" spans="2:25" x14ac:dyDescent="0.25">
      <c r="B27" s="28"/>
      <c r="C27" s="21"/>
      <c r="D27" s="19"/>
      <c r="E27" s="19"/>
      <c r="F27" s="19"/>
      <c r="G27" s="19"/>
      <c r="H27" s="19"/>
      <c r="I27" s="19"/>
      <c r="J27" s="19"/>
      <c r="K27" s="19"/>
      <c r="L27" s="19"/>
      <c r="M27" s="19"/>
      <c r="N27" s="19"/>
      <c r="O27" s="19"/>
      <c r="P27" s="19"/>
      <c r="Q27" s="19"/>
      <c r="T27" s="25"/>
      <c r="U27" s="25"/>
      <c r="V27" s="26"/>
      <c r="W27" s="26"/>
      <c r="X27" s="26"/>
      <c r="Y27" s="26"/>
    </row>
    <row r="28" spans="2:25" x14ac:dyDescent="0.25">
      <c r="B28" s="28"/>
      <c r="C28" s="21"/>
      <c r="D28" s="19"/>
      <c r="E28" s="19"/>
      <c r="F28" s="19"/>
      <c r="G28" s="19"/>
      <c r="H28" s="19"/>
      <c r="I28" s="19"/>
      <c r="J28" s="19"/>
      <c r="K28" s="19"/>
      <c r="L28" s="19"/>
      <c r="M28" s="19"/>
      <c r="N28" s="19"/>
      <c r="O28" s="19"/>
      <c r="P28" s="19"/>
      <c r="Q28" s="19"/>
      <c r="T28" s="25"/>
      <c r="U28" s="25"/>
      <c r="V28" s="26"/>
      <c r="W28" s="26"/>
      <c r="X28" s="26"/>
      <c r="Y28" s="26"/>
    </row>
    <row r="29" spans="2:25" x14ac:dyDescent="0.25">
      <c r="B29" s="28"/>
      <c r="C29" s="21"/>
      <c r="D29" s="19"/>
      <c r="E29" s="19"/>
      <c r="F29" s="19"/>
      <c r="G29" s="19"/>
      <c r="H29" s="19"/>
      <c r="I29" s="19"/>
      <c r="J29" s="19"/>
      <c r="K29" s="19"/>
      <c r="L29" s="19"/>
      <c r="M29" s="19"/>
      <c r="N29" s="19"/>
      <c r="O29" s="19"/>
      <c r="P29" s="19"/>
      <c r="Q29" s="19"/>
      <c r="T29" s="25"/>
      <c r="U29" s="25"/>
      <c r="V29" s="26"/>
      <c r="W29" s="26"/>
      <c r="X29" s="26"/>
      <c r="Y29" s="26"/>
    </row>
    <row r="30" spans="2:25" x14ac:dyDescent="0.25">
      <c r="B30" s="28"/>
      <c r="C30" s="21"/>
      <c r="D30" s="19"/>
      <c r="E30" s="19"/>
      <c r="F30" s="19"/>
      <c r="G30" s="19"/>
      <c r="H30" s="19"/>
      <c r="I30" s="19"/>
      <c r="J30" s="19"/>
      <c r="K30" s="19"/>
      <c r="L30" s="19"/>
      <c r="M30" s="19"/>
      <c r="N30" s="19"/>
      <c r="O30" s="19"/>
      <c r="P30" s="19"/>
      <c r="Q30" s="19"/>
      <c r="T30" s="25"/>
      <c r="U30" s="25"/>
      <c r="V30" s="26"/>
      <c r="W30" s="26"/>
      <c r="X30" s="26"/>
      <c r="Y30" s="26"/>
    </row>
    <row r="31" spans="2:25" x14ac:dyDescent="0.25">
      <c r="B31" s="28"/>
      <c r="C31" s="21"/>
      <c r="D31" s="19"/>
      <c r="E31" s="19"/>
      <c r="F31" s="19"/>
      <c r="G31" s="19"/>
      <c r="H31" s="19"/>
      <c r="I31" s="19"/>
      <c r="J31" s="19"/>
      <c r="K31" s="19"/>
      <c r="L31" s="19"/>
      <c r="M31" s="19"/>
      <c r="N31" s="19"/>
      <c r="O31" s="19"/>
      <c r="P31" s="19"/>
      <c r="Q31" s="19"/>
      <c r="T31" s="25"/>
      <c r="U31" s="25"/>
      <c r="V31" s="26"/>
      <c r="W31" s="26"/>
      <c r="X31" s="26"/>
      <c r="Y31" s="26"/>
    </row>
    <row r="32" spans="2:25" x14ac:dyDescent="0.25">
      <c r="B32" s="28"/>
      <c r="C32" s="21"/>
      <c r="D32" s="19"/>
      <c r="E32" s="19"/>
      <c r="F32" s="19"/>
      <c r="G32" s="19"/>
      <c r="H32" s="19"/>
      <c r="I32" s="19"/>
      <c r="J32" s="19"/>
      <c r="K32" s="19"/>
      <c r="L32" s="19"/>
      <c r="M32" s="19"/>
      <c r="N32" s="19"/>
      <c r="O32" s="19"/>
      <c r="P32" s="19"/>
      <c r="Q32" s="19"/>
      <c r="T32" s="25"/>
      <c r="U32" s="25"/>
      <c r="V32" s="26"/>
      <c r="W32" s="26"/>
      <c r="X32" s="26"/>
      <c r="Y32" s="26"/>
    </row>
    <row r="33" spans="2:25" x14ac:dyDescent="0.25">
      <c r="B33" s="28"/>
      <c r="C33" s="21"/>
      <c r="D33" s="19"/>
      <c r="E33" s="19"/>
      <c r="F33" s="19"/>
      <c r="G33" s="19"/>
      <c r="H33" s="19"/>
      <c r="I33" s="19"/>
      <c r="J33" s="19"/>
      <c r="K33" s="19"/>
      <c r="L33" s="19"/>
      <c r="M33" s="19"/>
      <c r="N33" s="19"/>
      <c r="O33" s="19"/>
      <c r="P33" s="19"/>
      <c r="Q33" s="19"/>
      <c r="T33" s="25"/>
      <c r="U33" s="25"/>
      <c r="V33" s="26"/>
      <c r="W33" s="26"/>
      <c r="X33" s="26"/>
      <c r="Y33" s="26"/>
    </row>
    <row r="34" spans="2:25" x14ac:dyDescent="0.25">
      <c r="B34" s="28"/>
      <c r="C34" s="21"/>
      <c r="D34" s="19"/>
      <c r="E34" s="19"/>
      <c r="F34" s="19"/>
      <c r="G34" s="19"/>
      <c r="H34" s="19"/>
      <c r="I34" s="19"/>
      <c r="J34" s="19"/>
      <c r="K34" s="19"/>
      <c r="L34" s="19"/>
      <c r="M34" s="19"/>
      <c r="N34" s="19"/>
      <c r="O34" s="19"/>
      <c r="P34" s="19"/>
      <c r="Q34" s="19"/>
      <c r="T34" s="25"/>
      <c r="U34" s="25"/>
      <c r="V34" s="26"/>
      <c r="W34" s="26"/>
      <c r="X34" s="26"/>
      <c r="Y34" s="26"/>
    </row>
    <row r="35" spans="2:25" x14ac:dyDescent="0.25">
      <c r="B35" s="28"/>
      <c r="C35" s="21"/>
      <c r="D35" s="19"/>
      <c r="E35" s="19"/>
      <c r="F35" s="19"/>
      <c r="G35" s="19"/>
      <c r="H35" s="19"/>
      <c r="I35" s="19"/>
      <c r="J35" s="19"/>
      <c r="K35" s="19"/>
      <c r="L35" s="19"/>
      <c r="M35" s="19"/>
      <c r="N35" s="19"/>
      <c r="O35" s="19"/>
      <c r="P35" s="19"/>
      <c r="Q35" s="19"/>
      <c r="T35" s="25"/>
      <c r="U35" s="25"/>
      <c r="V35" s="26"/>
      <c r="W35" s="26"/>
      <c r="X35" s="26"/>
      <c r="Y35" s="26"/>
    </row>
    <row r="36" spans="2:25" ht="16.5" thickBot="1" x14ac:dyDescent="0.3"/>
    <row r="37" spans="2:25" ht="33.950000000000003" customHeight="1" x14ac:dyDescent="0.25">
      <c r="B37" s="98" t="s">
        <v>133</v>
      </c>
      <c r="C37" s="99"/>
      <c r="D37" s="99"/>
      <c r="E37" s="99"/>
      <c r="F37" s="99"/>
      <c r="G37" s="99"/>
      <c r="H37" s="99"/>
      <c r="I37" s="99"/>
      <c r="J37" s="99"/>
      <c r="K37" s="99"/>
      <c r="L37" s="99"/>
      <c r="M37" s="100"/>
      <c r="N37" s="39"/>
      <c r="O37" s="39"/>
      <c r="P37" s="39"/>
      <c r="Q37" s="39"/>
      <c r="T37" s="98" t="s">
        <v>117</v>
      </c>
      <c r="U37" s="99"/>
      <c r="V37" s="99"/>
      <c r="W37" s="100"/>
    </row>
    <row r="38" spans="2:25" ht="33.950000000000003" customHeight="1" thickBot="1" x14ac:dyDescent="0.3">
      <c r="B38" s="101"/>
      <c r="C38" s="102"/>
      <c r="D38" s="102"/>
      <c r="E38" s="102"/>
      <c r="F38" s="102"/>
      <c r="G38" s="102"/>
      <c r="H38" s="102"/>
      <c r="I38" s="102"/>
      <c r="J38" s="102"/>
      <c r="K38" s="102"/>
      <c r="L38" s="102"/>
      <c r="M38" s="103"/>
      <c r="N38" s="39"/>
      <c r="O38" s="39"/>
      <c r="P38" s="39"/>
      <c r="Q38" s="39"/>
      <c r="T38" s="104"/>
      <c r="U38" s="105"/>
      <c r="V38" s="105"/>
      <c r="W38" s="106"/>
    </row>
    <row r="39" spans="2:25" ht="33.950000000000003" customHeight="1" thickBot="1" x14ac:dyDescent="0.3">
      <c r="B39" s="104"/>
      <c r="C39" s="105"/>
      <c r="D39" s="105"/>
      <c r="E39" s="105"/>
      <c r="F39" s="105"/>
      <c r="G39" s="105"/>
      <c r="H39" s="105"/>
      <c r="I39" s="105"/>
      <c r="J39" s="105"/>
      <c r="K39" s="105"/>
      <c r="L39" s="105"/>
      <c r="M39" s="106"/>
      <c r="N39" s="39"/>
      <c r="O39" s="39"/>
      <c r="P39" s="39"/>
      <c r="Q39" s="39"/>
    </row>
    <row r="40" spans="2:25" ht="36.950000000000003" customHeight="1" x14ac:dyDescent="0.25"/>
  </sheetData>
  <mergeCells count="11">
    <mergeCell ref="N5:T5"/>
    <mergeCell ref="B37:M39"/>
    <mergeCell ref="I2:K5"/>
    <mergeCell ref="F4:G4"/>
    <mergeCell ref="T37:W38"/>
    <mergeCell ref="T7:W7"/>
    <mergeCell ref="B13:M13"/>
    <mergeCell ref="T19:Y19"/>
    <mergeCell ref="N2:T2"/>
    <mergeCell ref="N3:T3"/>
    <mergeCell ref="N4:T4"/>
  </mergeCells>
  <conditionalFormatting sqref="C4">
    <cfRule type="containsText" dxfId="51" priority="43" operator="containsText" text="Level 1">
      <formula>NOT(ISERROR(SEARCH("Level 1",C4)))</formula>
    </cfRule>
    <cfRule type="containsText" dxfId="50" priority="44" operator="containsText" text="Level 2">
      <formula>NOT(ISERROR(SEARCH("Level 2",C4)))</formula>
    </cfRule>
    <cfRule type="containsText" dxfId="49" priority="45" operator="containsText" text="Level 3">
      <formula>NOT(ISERROR(SEARCH("Level 3",C4)))</formula>
    </cfRule>
    <cfRule type="containsText" dxfId="48" priority="46" stopIfTrue="1" operator="containsText" text="Level 4">
      <formula>NOT(ISERROR(SEARCH("Level 4",C4)))</formula>
    </cfRule>
  </conditionalFormatting>
  <conditionalFormatting sqref="F4">
    <cfRule type="containsText" dxfId="47" priority="39" operator="containsText" text="Level 1">
      <formula>NOT(ISERROR(SEARCH("Level 1",F4)))</formula>
    </cfRule>
    <cfRule type="containsText" dxfId="46" priority="40" operator="containsText" text="Level 2">
      <formula>NOT(ISERROR(SEARCH("Level 2",F4)))</formula>
    </cfRule>
    <cfRule type="containsText" dxfId="45" priority="41" operator="containsText" text="Level 3">
      <formula>NOT(ISERROR(SEARCH("Level 3",F4)))</formula>
    </cfRule>
    <cfRule type="containsText" dxfId="44" priority="42" stopIfTrue="1" operator="containsText" text="Level 4">
      <formula>NOT(ISERROR(SEARCH("Level 4",F4)))</formula>
    </cfRule>
  </conditionalFormatting>
  <conditionalFormatting sqref="C15:C35">
    <cfRule type="containsText" dxfId="43" priority="35" operator="containsText" text="Level 1">
      <formula>NOT(ISERROR(SEARCH("Level 1",C15)))</formula>
    </cfRule>
    <cfRule type="containsText" dxfId="42" priority="36" operator="containsText" text="Level 2">
      <formula>NOT(ISERROR(SEARCH("Level 2",C15)))</formula>
    </cfRule>
    <cfRule type="containsText" dxfId="41" priority="37" operator="containsText" text="Level 3">
      <formula>NOT(ISERROR(SEARCH("Level 3",C15)))</formula>
    </cfRule>
    <cfRule type="containsText" dxfId="40" priority="38" stopIfTrue="1" operator="containsText" text="Level 4">
      <formula>NOT(ISERROR(SEARCH("Level 4",C15)))</formula>
    </cfRule>
  </conditionalFormatting>
  <conditionalFormatting sqref="D15:P35">
    <cfRule type="containsText" dxfId="39" priority="7" operator="containsText" text="Mostly Bs">
      <formula>NOT(ISERROR(SEARCH("Mostly Bs",D15)))</formula>
    </cfRule>
    <cfRule type="containsText" dxfId="38" priority="8" operator="containsText" text="Mostly As">
      <formula>NOT(ISERROR(SEARCH("Mostly As",D15)))</formula>
    </cfRule>
  </conditionalFormatting>
  <conditionalFormatting sqref="Q15:Q35">
    <cfRule type="containsText" dxfId="37" priority="6" operator="containsText" text="Mostly As">
      <formula>NOT(ISERROR(SEARCH("Mostly As",Q15)))</formula>
    </cfRule>
  </conditionalFormatting>
  <conditionalFormatting sqref="Q15:Q35">
    <cfRule type="containsText" dxfId="36" priority="2" stopIfTrue="1" operator="containsText" text="Mostly Ds">
      <formula>NOT(ISERROR(SEARCH("Mostly Ds",Q15)))</formula>
    </cfRule>
    <cfRule type="containsText" dxfId="35" priority="3" stopIfTrue="1" operator="containsText" text="Mostly Cs">
      <formula>NOT(ISERROR(SEARCH("Mostly Cs",Q15)))</formula>
    </cfRule>
    <cfRule type="containsText" dxfId="34" priority="5" stopIfTrue="1" operator="containsText" text="Mostly Bs">
      <formula>NOT(ISERROR(SEARCH("Mostly Bs",Q15)))</formula>
    </cfRule>
  </conditionalFormatting>
  <conditionalFormatting sqref="Q15:Q35">
    <cfRule type="containsText" dxfId="33" priority="4" stopIfTrue="1" operator="containsText" text="Mostly Bs">
      <formula>NOT(ISERROR(SEARCH("Mostly Bs",Q15)))</formula>
    </cfRule>
  </conditionalFormatting>
  <conditionalFormatting sqref="Q15:Q35">
    <cfRule type="containsText" dxfId="32" priority="1" stopIfTrue="1" operator="containsText" text="Mostly Cs">
      <formula>NOT(ISERROR(SEARCH("Mostly Cs",Q15)))</formula>
    </cfRule>
  </conditionalFormatting>
  <dataValidations count="15">
    <dataValidation type="list" allowBlank="1" showInputMessage="1" showErrorMessage="1" sqref="D15:D35" xr:uid="{AD921CB1-4CCD-EB43-A8FF-B8F642F95E17}">
      <formula1>$D$8:$D$11</formula1>
    </dataValidation>
    <dataValidation type="list" allowBlank="1" showInputMessage="1" showErrorMessage="1" sqref="E15:E35" xr:uid="{F7E6A00E-6886-A540-A41C-15AD72933FA2}">
      <formula1>$E$8:$E$11</formula1>
    </dataValidation>
    <dataValidation type="list" allowBlank="1" showInputMessage="1" showErrorMessage="1" sqref="F15:F35" xr:uid="{D98DC999-9100-284E-82B8-C56660ACAF18}">
      <formula1>$F$8:$F$11</formula1>
    </dataValidation>
    <dataValidation type="list" allowBlank="1" showInputMessage="1" showErrorMessage="1" sqref="G15:G35" xr:uid="{2578F334-373B-EF4F-B629-8EE8EFF0BDC5}">
      <formula1>$G$8:$G$11</formula1>
    </dataValidation>
    <dataValidation type="list" allowBlank="1" showInputMessage="1" showErrorMessage="1" sqref="H15:H35" xr:uid="{2EC29C4C-1590-6145-AA5B-D286CE5DCE14}">
      <formula1>$H$8:$H$11</formula1>
    </dataValidation>
    <dataValidation type="list" allowBlank="1" showInputMessage="1" showErrorMessage="1" sqref="I15:I35" xr:uid="{6917EE8F-7A14-DE4A-906E-CC24CE817D74}">
      <formula1>$I$8:$I$11</formula1>
    </dataValidation>
    <dataValidation type="list" allowBlank="1" showInputMessage="1" showErrorMessage="1" sqref="J15:J35" xr:uid="{C0C613B1-7F52-C741-B9B0-D81FC528C06E}">
      <formula1>$J$8:$J$11</formula1>
    </dataValidation>
    <dataValidation type="list" allowBlank="1" showInputMessage="1" showErrorMessage="1" sqref="M15:M35" xr:uid="{F8207678-8FCB-CA4B-93AB-1159F56781AB}">
      <formula1>$M$8:$M$11</formula1>
    </dataValidation>
    <dataValidation type="list" allowBlank="1" showInputMessage="1" showErrorMessage="1" sqref="C15:C35 F4:G4 C4" xr:uid="{BD5068F8-7C5B-D240-9ED4-DAA4872DA947}">
      <formula1>$C$8:$C$11</formula1>
    </dataValidation>
    <dataValidation type="list" allowBlank="1" showInputMessage="1" showErrorMessage="1" sqref="K15:K35" xr:uid="{DD769DBA-3275-B14D-955F-2D062A0FF014}">
      <formula1>$K$8:$K$11</formula1>
    </dataValidation>
    <dataValidation type="list" allowBlank="1" showInputMessage="1" showErrorMessage="1" sqref="L15:L35" xr:uid="{AA250B74-57C5-B748-A5A0-45A7F18D0F35}">
      <formula1>$L$8:$L$11</formula1>
    </dataValidation>
    <dataValidation type="list" allowBlank="1" showInputMessage="1" showErrorMessage="1" sqref="N15:N35" xr:uid="{D09F6F05-DE14-D54C-80D3-14F4BA0749F7}">
      <formula1>$N$8:$N$11</formula1>
    </dataValidation>
    <dataValidation type="list" allowBlank="1" showInputMessage="1" showErrorMessage="1" sqref="O15:O35" xr:uid="{64E640D6-8D6A-E240-A2FE-5AD0CFABA5AF}">
      <formula1>$O$8:$O$11</formula1>
    </dataValidation>
    <dataValidation type="list" allowBlank="1" showInputMessage="1" showErrorMessage="1" sqref="P15:P35" xr:uid="{C9E6F1D3-18A2-F04D-8356-E34868ED2B78}">
      <formula1>$P$8:$P$11</formula1>
    </dataValidation>
    <dataValidation type="list" allowBlank="1" showInputMessage="1" showErrorMessage="1" sqref="Q15:Q35" xr:uid="{89D85CAE-A1FB-B743-9C1E-15128D5A22CB}">
      <formula1>$Q$8:$Q$11</formula1>
    </dataValidation>
  </dataValidations>
  <hyperlinks>
    <hyperlink ref="T8" r:id="rId1" xr:uid="{FC0C1696-B7EA-7144-BE80-FEFDCA2B836E}"/>
    <hyperlink ref="T9" r:id="rId2" xr:uid="{A66D2D5A-FBC6-234A-B39A-878819E98736}"/>
    <hyperlink ref="T10" r:id="rId3" xr:uid="{BBD584A8-1F81-F64A-A734-A6D3F74A06A6}"/>
  </hyperlinks>
  <pageMargins left="0.7" right="0.7" top="0.75" bottom="0.75" header="0.3" footer="0.3"/>
  <pageSetup paperSize="9"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6ED0-EC0F-AC48-A53E-B923CE5022AC}">
  <sheetPr>
    <tabColor theme="3" tint="0.79998168889431442"/>
  </sheetPr>
  <dimension ref="A1:Z40"/>
  <sheetViews>
    <sheetView showGridLines="0" topLeftCell="P19" zoomScale="60" zoomScaleNormal="60" workbookViewId="0">
      <selection activeCell="U19"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6" width="10.875" style="1" customWidth="1"/>
    <col min="17" max="17" width="12.375" style="1" bestFit="1" customWidth="1"/>
    <col min="18" max="18" width="21" style="1" bestFit="1" customWidth="1"/>
    <col min="19" max="19" width="24.8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86</v>
      </c>
      <c r="I2" s="98" t="s">
        <v>152</v>
      </c>
      <c r="J2" s="99"/>
      <c r="K2" s="100"/>
      <c r="N2" s="44" t="s">
        <v>2</v>
      </c>
      <c r="O2" s="14" t="s">
        <v>43</v>
      </c>
    </row>
    <row r="3" spans="2:26" ht="35.1" customHeight="1" thickBot="1" x14ac:dyDescent="0.3">
      <c r="I3" s="101"/>
      <c r="J3" s="102"/>
      <c r="K3" s="103"/>
      <c r="N3" s="45" t="s">
        <v>103</v>
      </c>
      <c r="O3" s="14" t="s">
        <v>48</v>
      </c>
    </row>
    <row r="4" spans="2:26" ht="35.1" customHeight="1" thickBot="1" x14ac:dyDescent="0.3">
      <c r="B4" s="18" t="s">
        <v>13</v>
      </c>
      <c r="C4" s="13" t="s">
        <v>2</v>
      </c>
      <c r="E4" s="18" t="s">
        <v>12</v>
      </c>
      <c r="F4" s="110" t="s">
        <v>5</v>
      </c>
      <c r="G4" s="111"/>
      <c r="I4" s="101"/>
      <c r="J4" s="102"/>
      <c r="K4" s="103"/>
      <c r="N4" s="46" t="s">
        <v>4</v>
      </c>
      <c r="O4" s="119" t="s">
        <v>50</v>
      </c>
    </row>
    <row r="5" spans="2:26" ht="35.1" customHeight="1" thickBot="1" x14ac:dyDescent="0.3">
      <c r="C5" s="3"/>
      <c r="F5" s="3"/>
      <c r="I5" s="104"/>
      <c r="J5" s="105"/>
      <c r="K5" s="106"/>
      <c r="N5" s="47" t="s">
        <v>5</v>
      </c>
      <c r="O5" s="120"/>
    </row>
    <row r="6" spans="2:26" ht="32.1" customHeight="1" x14ac:dyDescent="0.25">
      <c r="C6" s="3"/>
      <c r="F6" s="3"/>
    </row>
    <row r="7" spans="2:26" s="9" customFormat="1" ht="20.100000000000001" customHeight="1" x14ac:dyDescent="0.25">
      <c r="C7" s="10" t="s">
        <v>27</v>
      </c>
      <c r="D7" s="10" t="s">
        <v>15</v>
      </c>
      <c r="E7" s="10" t="s">
        <v>20</v>
      </c>
      <c r="F7" s="10" t="s">
        <v>21</v>
      </c>
      <c r="G7" s="10" t="s">
        <v>22</v>
      </c>
      <c r="H7" s="10" t="s">
        <v>23</v>
      </c>
      <c r="I7" s="10" t="s">
        <v>24</v>
      </c>
      <c r="J7" s="10" t="s">
        <v>25</v>
      </c>
      <c r="K7" s="10" t="s">
        <v>29</v>
      </c>
      <c r="N7" s="112" t="s">
        <v>26</v>
      </c>
      <c r="O7" s="113"/>
      <c r="P7" s="113"/>
      <c r="Q7" s="114"/>
    </row>
    <row r="8" spans="2:26" x14ac:dyDescent="0.25">
      <c r="C8" s="4" t="s">
        <v>5</v>
      </c>
      <c r="D8" s="4" t="s">
        <v>16</v>
      </c>
      <c r="E8" s="4" t="s">
        <v>16</v>
      </c>
      <c r="F8" s="4" t="s">
        <v>16</v>
      </c>
      <c r="G8" s="4" t="s">
        <v>16</v>
      </c>
      <c r="H8" s="4" t="s">
        <v>16</v>
      </c>
      <c r="I8" s="4" t="s">
        <v>16</v>
      </c>
      <c r="J8" s="4" t="s">
        <v>16</v>
      </c>
      <c r="K8" s="4" t="s">
        <v>16</v>
      </c>
      <c r="N8" s="32" t="s">
        <v>87</v>
      </c>
      <c r="O8" s="33"/>
      <c r="P8" s="33"/>
      <c r="Q8" s="34"/>
    </row>
    <row r="9" spans="2:26" x14ac:dyDescent="0.25">
      <c r="C9" s="5" t="s">
        <v>4</v>
      </c>
      <c r="D9" s="4" t="s">
        <v>16</v>
      </c>
      <c r="E9" s="4" t="s">
        <v>16</v>
      </c>
      <c r="F9" s="4" t="s">
        <v>16</v>
      </c>
      <c r="G9" s="4" t="s">
        <v>16</v>
      </c>
      <c r="H9" s="4" t="s">
        <v>16</v>
      </c>
      <c r="I9" s="4" t="s">
        <v>16</v>
      </c>
      <c r="J9" s="4" t="s">
        <v>16</v>
      </c>
      <c r="K9" s="4" t="s">
        <v>16</v>
      </c>
      <c r="N9" s="32" t="s">
        <v>88</v>
      </c>
      <c r="O9" s="33"/>
      <c r="P9" s="33"/>
      <c r="Q9" s="34"/>
    </row>
    <row r="10" spans="2:26" x14ac:dyDescent="0.25">
      <c r="C10" s="6" t="s">
        <v>3</v>
      </c>
      <c r="D10" s="4" t="s">
        <v>16</v>
      </c>
      <c r="E10" s="4" t="s">
        <v>16</v>
      </c>
      <c r="F10" s="6" t="s">
        <v>19</v>
      </c>
      <c r="G10" s="4" t="s">
        <v>16</v>
      </c>
      <c r="H10" s="4" t="s">
        <v>16</v>
      </c>
      <c r="I10" s="4" t="s">
        <v>16</v>
      </c>
      <c r="J10" s="6" t="s">
        <v>19</v>
      </c>
      <c r="K10" s="4" t="s">
        <v>16</v>
      </c>
      <c r="N10" s="32" t="s">
        <v>89</v>
      </c>
      <c r="O10" s="33"/>
      <c r="P10" s="33"/>
      <c r="Q10" s="34"/>
    </row>
    <row r="11" spans="2:26" x14ac:dyDescent="0.25">
      <c r="C11" s="7" t="s">
        <v>2</v>
      </c>
      <c r="D11" s="7" t="s">
        <v>19</v>
      </c>
      <c r="E11" s="7" t="s">
        <v>19</v>
      </c>
      <c r="F11" s="7" t="s">
        <v>17</v>
      </c>
      <c r="G11" s="7" t="s">
        <v>19</v>
      </c>
      <c r="H11" s="7" t="s">
        <v>19</v>
      </c>
      <c r="I11" s="7" t="s">
        <v>19</v>
      </c>
      <c r="J11" s="7" t="s">
        <v>17</v>
      </c>
      <c r="K11" s="7" t="s">
        <v>19</v>
      </c>
      <c r="N11" s="32"/>
      <c r="O11" s="30"/>
      <c r="P11" s="30"/>
      <c r="Q11" s="31"/>
    </row>
    <row r="12" spans="2:26" x14ac:dyDescent="0.25">
      <c r="N12" s="32"/>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Q8</v>
      </c>
      <c r="N14" s="32"/>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8">
    <mergeCell ref="B37:K39"/>
    <mergeCell ref="I2:K5"/>
    <mergeCell ref="F4:G4"/>
    <mergeCell ref="N37:Q38"/>
    <mergeCell ref="N7:Q7"/>
    <mergeCell ref="B13:K13"/>
    <mergeCell ref="N19:S19"/>
    <mergeCell ref="O4:O5"/>
  </mergeCells>
  <conditionalFormatting sqref="C4">
    <cfRule type="containsText" dxfId="31" priority="51" operator="containsText" text="Level 1">
      <formula>NOT(ISERROR(SEARCH("Level 1",C4)))</formula>
    </cfRule>
    <cfRule type="containsText" dxfId="30" priority="52" operator="containsText" text="Level 2">
      <formula>NOT(ISERROR(SEARCH("Level 2",C4)))</formula>
    </cfRule>
    <cfRule type="containsText" dxfId="29" priority="53" operator="containsText" text="Level 3">
      <formula>NOT(ISERROR(SEARCH("Level 3",C4)))</formula>
    </cfRule>
    <cfRule type="containsText" dxfId="28" priority="54" stopIfTrue="1" operator="containsText" text="Level 4">
      <formula>NOT(ISERROR(SEARCH("Level 4",C4)))</formula>
    </cfRule>
  </conditionalFormatting>
  <conditionalFormatting sqref="F4">
    <cfRule type="containsText" dxfId="27" priority="47" operator="containsText" text="Level 1">
      <formula>NOT(ISERROR(SEARCH("Level 1",F4)))</formula>
    </cfRule>
    <cfRule type="containsText" dxfId="26" priority="48" operator="containsText" text="Level 2">
      <formula>NOT(ISERROR(SEARCH("Level 2",F4)))</formula>
    </cfRule>
    <cfRule type="containsText" dxfId="25" priority="49" operator="containsText" text="Level 3">
      <formula>NOT(ISERROR(SEARCH("Level 3",F4)))</formula>
    </cfRule>
    <cfRule type="containsText" dxfId="24" priority="50" stopIfTrue="1" operator="containsText" text="Level 4">
      <formula>NOT(ISERROR(SEARCH("Level 4",F4)))</formula>
    </cfRule>
  </conditionalFormatting>
  <conditionalFormatting sqref="C15:C35">
    <cfRule type="containsText" dxfId="23" priority="43" operator="containsText" text="Level 1">
      <formula>NOT(ISERROR(SEARCH("Level 1",C15)))</formula>
    </cfRule>
    <cfRule type="containsText" dxfId="22" priority="44" operator="containsText" text="Level 2">
      <formula>NOT(ISERROR(SEARCH("Level 2",C15)))</formula>
    </cfRule>
    <cfRule type="containsText" dxfId="21" priority="45" operator="containsText" text="Level 3">
      <formula>NOT(ISERROR(SEARCH("Level 3",C15)))</formula>
    </cfRule>
    <cfRule type="containsText" dxfId="20" priority="46" stopIfTrue="1" operator="containsText" text="Level 4">
      <formula>NOT(ISERROR(SEARCH("Level 4",C15)))</formula>
    </cfRule>
  </conditionalFormatting>
  <conditionalFormatting sqref="D15:E35">
    <cfRule type="containsText" dxfId="19" priority="19" operator="containsText" text="Mostly Bs">
      <formula>NOT(ISERROR(SEARCH("Mostly Bs",D15)))</formula>
    </cfRule>
    <cfRule type="containsText" dxfId="18" priority="20" operator="containsText" text="Mostly As">
      <formula>NOT(ISERROR(SEARCH("Mostly As",D15)))</formula>
    </cfRule>
  </conditionalFormatting>
  <conditionalFormatting sqref="G15:H35">
    <cfRule type="containsText" dxfId="17" priority="17" operator="containsText" text="Mostly Bs">
      <formula>NOT(ISERROR(SEARCH("Mostly Bs",G15)))</formula>
    </cfRule>
    <cfRule type="containsText" dxfId="16" priority="18" operator="containsText" text="Mostly As">
      <formula>NOT(ISERROR(SEARCH("Mostly As",G15)))</formula>
    </cfRule>
  </conditionalFormatting>
  <conditionalFormatting sqref="I15:I35">
    <cfRule type="containsText" dxfId="15" priority="15" operator="containsText" text="Mostly Bs">
      <formula>NOT(ISERROR(SEARCH("Mostly Bs",I15)))</formula>
    </cfRule>
    <cfRule type="containsText" dxfId="14" priority="16" operator="containsText" text="Mostly As">
      <formula>NOT(ISERROR(SEARCH("Mostly As",I15)))</formula>
    </cfRule>
  </conditionalFormatting>
  <conditionalFormatting sqref="K15:K35">
    <cfRule type="containsText" dxfId="13" priority="13" operator="containsText" text="Mostly Bs">
      <formula>NOT(ISERROR(SEARCH("Mostly Bs",K15)))</formula>
    </cfRule>
    <cfRule type="containsText" dxfId="12" priority="14" operator="containsText" text="Mostly As">
      <formula>NOT(ISERROR(SEARCH("Mostly As",K15)))</formula>
    </cfRule>
  </conditionalFormatting>
  <conditionalFormatting sqref="F15:F35">
    <cfRule type="containsText" dxfId="11" priority="12" operator="containsText" text="Mostly As">
      <formula>NOT(ISERROR(SEARCH("Mostly As",F15)))</formula>
    </cfRule>
  </conditionalFormatting>
  <conditionalFormatting sqref="F15:F35">
    <cfRule type="containsText" dxfId="10" priority="8" stopIfTrue="1" operator="containsText" text="Mostly Ds">
      <formula>NOT(ISERROR(SEARCH("Mostly Ds",F15)))</formula>
    </cfRule>
    <cfRule type="containsText" dxfId="9" priority="9" stopIfTrue="1" operator="containsText" text="Mostly Cs">
      <formula>NOT(ISERROR(SEARCH("Mostly Cs",F15)))</formula>
    </cfRule>
    <cfRule type="containsText" dxfId="8" priority="11" stopIfTrue="1" operator="containsText" text="Mostly Bs">
      <formula>NOT(ISERROR(SEARCH("Mostly Bs",F15)))</formula>
    </cfRule>
  </conditionalFormatting>
  <conditionalFormatting sqref="F15:F35">
    <cfRule type="containsText" dxfId="7" priority="10" stopIfTrue="1" operator="containsText" text="Mostly Bs">
      <formula>NOT(ISERROR(SEARCH("Mostly Bs",F15)))</formula>
    </cfRule>
  </conditionalFormatting>
  <conditionalFormatting sqref="F15:F35">
    <cfRule type="containsText" dxfId="6" priority="7" stopIfTrue="1" operator="containsText" text="Mostly Cs">
      <formula>NOT(ISERROR(SEARCH("Mostly Cs",F15)))</formula>
    </cfRule>
  </conditionalFormatting>
  <conditionalFormatting sqref="J15:J35">
    <cfRule type="containsText" dxfId="5" priority="6" operator="containsText" text="Mostly As">
      <formula>NOT(ISERROR(SEARCH("Mostly As",J15)))</formula>
    </cfRule>
  </conditionalFormatting>
  <conditionalFormatting sqref="J15:J35">
    <cfRule type="containsText" dxfId="4" priority="2" stopIfTrue="1" operator="containsText" text="Mostly Ds">
      <formula>NOT(ISERROR(SEARCH("Mostly Ds",J15)))</formula>
    </cfRule>
    <cfRule type="containsText" dxfId="3" priority="3" stopIfTrue="1" operator="containsText" text="Mostly Cs">
      <formula>NOT(ISERROR(SEARCH("Mostly Cs",J15)))</formula>
    </cfRule>
    <cfRule type="containsText" dxfId="2" priority="5" stopIfTrue="1" operator="containsText" text="Mostly Bs">
      <formula>NOT(ISERROR(SEARCH("Mostly Bs",J15)))</formula>
    </cfRule>
  </conditionalFormatting>
  <conditionalFormatting sqref="J15:J35">
    <cfRule type="containsText" dxfId="1" priority="4" stopIfTrue="1" operator="containsText" text="Mostly Bs">
      <formula>NOT(ISERROR(SEARCH("Mostly Bs",J15)))</formula>
    </cfRule>
  </conditionalFormatting>
  <conditionalFormatting sqref="J15:J35">
    <cfRule type="containsText" dxfId="0" priority="1" stopIfTrue="1" operator="containsText" text="Mostly Cs">
      <formula>NOT(ISERROR(SEARCH("Mostly Cs",J15)))</formula>
    </cfRule>
  </conditionalFormatting>
  <dataValidations count="9">
    <dataValidation type="list" allowBlank="1" showInputMessage="1" showErrorMessage="1" sqref="D15:D35" xr:uid="{50C5CD54-3855-624A-8CFA-CD6639AF71CB}">
      <formula1>$D$8:$D$11</formula1>
    </dataValidation>
    <dataValidation type="list" allowBlank="1" showInputMessage="1" showErrorMessage="1" sqref="E15:E35" xr:uid="{F0524E1B-283E-F142-8CEA-E61C2F4A1CAC}">
      <formula1>$E$8:$E$11</formula1>
    </dataValidation>
    <dataValidation type="list" allowBlank="1" showInputMessage="1" showErrorMessage="1" sqref="F15:F35" xr:uid="{74F02F53-148F-EB45-8E03-91B68FC081F6}">
      <formula1>$F$8:$F$11</formula1>
    </dataValidation>
    <dataValidation type="list" allowBlank="1" showInputMessage="1" showErrorMessage="1" sqref="G15:G35" xr:uid="{A05D7488-7F9F-6A49-9222-F21BBCE2F5B9}">
      <formula1>$G$8:$G$11</formula1>
    </dataValidation>
    <dataValidation type="list" allowBlank="1" showInputMessage="1" showErrorMessage="1" sqref="H15:H35" xr:uid="{A795B556-5B84-BA4C-88AF-045DDF29AB17}">
      <formula1>$H$8:$H$11</formula1>
    </dataValidation>
    <dataValidation type="list" allowBlank="1" showInputMessage="1" showErrorMessage="1" sqref="I15:I35" xr:uid="{74FD6229-5E7F-824D-8B23-50D44F9BF3DD}">
      <formula1>$I$8:$I$11</formula1>
    </dataValidation>
    <dataValidation type="list" allowBlank="1" showInputMessage="1" showErrorMessage="1" sqref="J15:J35" xr:uid="{CE299465-F637-824E-8A61-5B38CFCD78EC}">
      <formula1>$J$8:$J$11</formula1>
    </dataValidation>
    <dataValidation type="list" allowBlank="1" showInputMessage="1" showErrorMessage="1" sqref="K15:K35" xr:uid="{FB255C4D-68FB-704A-BE35-BD2A316847BC}">
      <formula1>$K$8:$K$11</formula1>
    </dataValidation>
    <dataValidation type="list" allowBlank="1" showInputMessage="1" showErrorMessage="1" sqref="C15:C35 F4:G4 C4" xr:uid="{C35FA3B0-DC21-CC41-B6A4-1BB628FAEC54}">
      <formula1>$C$8:$C$11</formula1>
    </dataValidation>
  </dataValidations>
  <hyperlinks>
    <hyperlink ref="N8" r:id="rId1" xr:uid="{255432C4-F88D-564E-8C77-5F5C91F4872D}"/>
    <hyperlink ref="N9" r:id="rId2" display="Checklist - Privacy internal reviews                                                        " xr:uid="{3E752D70-0F77-454D-986F-EC1BDDE44729}"/>
    <hyperlink ref="N10" r:id="rId3" display="Form - Privacy complaints - internal review    " xr:uid="{33C5D704-7F6F-C745-86E6-37F35C7CE3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8D81A-7315-3643-94D8-4357C648FBA5}">
  <sheetPr>
    <tabColor theme="3" tint="-0.499984740745262"/>
  </sheetPr>
  <dimension ref="A1:C45"/>
  <sheetViews>
    <sheetView showGridLines="0" topLeftCell="B1" zoomScale="90" zoomScaleNormal="90" workbookViewId="0">
      <selection activeCell="B5" sqref="B5"/>
    </sheetView>
  </sheetViews>
  <sheetFormatPr defaultColWidth="0" defaultRowHeight="15.75" zeroHeight="1" x14ac:dyDescent="0.25"/>
  <cols>
    <col min="1" max="1" width="4.375" style="52" customWidth="1"/>
    <col min="2" max="2" width="223.875" style="51" customWidth="1"/>
    <col min="3" max="3" width="11" style="52" customWidth="1"/>
    <col min="4" max="16384" width="11" style="52" hidden="1"/>
  </cols>
  <sheetData>
    <row r="1" spans="2:3" ht="20.100000000000001" customHeight="1" x14ac:dyDescent="0.25"/>
    <row r="2" spans="2:3" ht="33.75" x14ac:dyDescent="0.25">
      <c r="B2" s="53" t="s">
        <v>166</v>
      </c>
    </row>
    <row r="3" spans="2:3" ht="16.5" thickBot="1" x14ac:dyDescent="0.3">
      <c r="B3" s="54"/>
      <c r="C3" s="55"/>
    </row>
    <row r="4" spans="2:3" ht="23.1" customHeight="1" x14ac:dyDescent="0.25">
      <c r="B4" s="56" t="s">
        <v>168</v>
      </c>
    </row>
    <row r="5" spans="2:3" ht="17.100000000000001" customHeight="1" x14ac:dyDescent="0.25">
      <c r="B5" s="51" t="s">
        <v>170</v>
      </c>
    </row>
    <row r="6" spans="2:3" ht="23.1" customHeight="1" x14ac:dyDescent="0.25">
      <c r="B6" s="56" t="s">
        <v>167</v>
      </c>
    </row>
    <row r="7" spans="2:3" ht="15" customHeight="1" x14ac:dyDescent="0.25">
      <c r="B7" s="57" t="s">
        <v>144</v>
      </c>
    </row>
    <row r="8" spans="2:3" x14ac:dyDescent="0.25">
      <c r="B8" s="57" t="s">
        <v>150</v>
      </c>
    </row>
    <row r="9" spans="2:3" x14ac:dyDescent="0.25">
      <c r="B9" s="58" t="s">
        <v>146</v>
      </c>
    </row>
    <row r="10" spans="2:3" ht="32.1" customHeight="1" x14ac:dyDescent="0.25">
      <c r="B10" s="56" t="s">
        <v>118</v>
      </c>
    </row>
    <row r="11" spans="2:3" ht="24.95" customHeight="1" x14ac:dyDescent="0.25">
      <c r="B11" s="51" t="s">
        <v>140</v>
      </c>
    </row>
    <row r="12" spans="2:3" ht="30" x14ac:dyDescent="0.25">
      <c r="B12" s="57" t="s">
        <v>164</v>
      </c>
    </row>
    <row r="13" spans="2:3" ht="24.95" customHeight="1" x14ac:dyDescent="0.25">
      <c r="B13" s="51" t="s">
        <v>141</v>
      </c>
    </row>
    <row r="14" spans="2:3" ht="60" x14ac:dyDescent="0.25">
      <c r="B14" s="57" t="s">
        <v>163</v>
      </c>
    </row>
    <row r="15" spans="2:3" ht="24.95" customHeight="1" x14ac:dyDescent="0.25">
      <c r="B15" s="51" t="s">
        <v>142</v>
      </c>
    </row>
    <row r="16" spans="2:3" x14ac:dyDescent="0.25">
      <c r="B16" s="57" t="s">
        <v>160</v>
      </c>
    </row>
    <row r="17" spans="2:2" ht="32.1" customHeight="1" x14ac:dyDescent="0.25">
      <c r="B17" s="56" t="s">
        <v>121</v>
      </c>
    </row>
    <row r="18" spans="2:2" ht="24.95" customHeight="1" x14ac:dyDescent="0.25">
      <c r="B18" s="51" t="s">
        <v>119</v>
      </c>
    </row>
    <row r="19" spans="2:2" ht="60" x14ac:dyDescent="0.25">
      <c r="B19" s="57" t="s">
        <v>165</v>
      </c>
    </row>
    <row r="20" spans="2:2" ht="24.95" customHeight="1" x14ac:dyDescent="0.25">
      <c r="B20" s="51" t="s">
        <v>120</v>
      </c>
    </row>
    <row r="21" spans="2:2" ht="45" x14ac:dyDescent="0.25">
      <c r="B21" s="57" t="s">
        <v>161</v>
      </c>
    </row>
    <row r="22" spans="2:2" ht="24.95" customHeight="1" x14ac:dyDescent="0.25">
      <c r="B22" s="51" t="s">
        <v>129</v>
      </c>
    </row>
    <row r="23" spans="2:2" ht="45" x14ac:dyDescent="0.25">
      <c r="B23" s="57" t="s">
        <v>169</v>
      </c>
    </row>
    <row r="24" spans="2:2" x14ac:dyDescent="0.25"/>
    <row r="25" spans="2:2" x14ac:dyDescent="0.25">
      <c r="B25" s="56" t="s">
        <v>127</v>
      </c>
    </row>
    <row r="26" spans="2:2" ht="24.95" customHeight="1" x14ac:dyDescent="0.25">
      <c r="B26" s="51" t="s">
        <v>122</v>
      </c>
    </row>
    <row r="27" spans="2:2" ht="30" x14ac:dyDescent="0.25">
      <c r="B27" s="57" t="s">
        <v>143</v>
      </c>
    </row>
    <row r="28" spans="2:2" ht="24.95" customHeight="1" x14ac:dyDescent="0.25">
      <c r="B28" s="51" t="s">
        <v>123</v>
      </c>
    </row>
    <row r="29" spans="2:2" ht="30" x14ac:dyDescent="0.25">
      <c r="B29" s="57" t="s">
        <v>162</v>
      </c>
    </row>
    <row r="30" spans="2:2" x14ac:dyDescent="0.25"/>
    <row r="31" spans="2:2" x14ac:dyDescent="0.25">
      <c r="B31" s="56" t="s">
        <v>128</v>
      </c>
    </row>
    <row r="32" spans="2:2" ht="24.95" customHeight="1" x14ac:dyDescent="0.25">
      <c r="B32" s="51" t="s">
        <v>124</v>
      </c>
    </row>
    <row r="33" spans="2:3" x14ac:dyDescent="0.25">
      <c r="B33" s="57" t="s">
        <v>125</v>
      </c>
    </row>
    <row r="34" spans="2:3" ht="24.95" customHeight="1" x14ac:dyDescent="0.25">
      <c r="B34" s="51" t="s">
        <v>126</v>
      </c>
    </row>
    <row r="35" spans="2:3" ht="30" x14ac:dyDescent="0.25">
      <c r="B35" s="57" t="s">
        <v>147</v>
      </c>
    </row>
    <row r="36" spans="2:3" ht="24.95" customHeight="1" x14ac:dyDescent="0.25">
      <c r="B36" s="51" t="s">
        <v>145</v>
      </c>
    </row>
    <row r="37" spans="2:3" ht="29.1" customHeight="1" x14ac:dyDescent="0.25">
      <c r="B37" s="57" t="s">
        <v>148</v>
      </c>
    </row>
    <row r="38" spans="2:3" ht="16.5" thickBot="1" x14ac:dyDescent="0.3">
      <c r="B38" s="54"/>
      <c r="C38" s="55"/>
    </row>
    <row r="39" spans="2:3" x14ac:dyDescent="0.25"/>
    <row r="40" spans="2:3" x14ac:dyDescent="0.25"/>
    <row r="41" spans="2:3" x14ac:dyDescent="0.25"/>
    <row r="42" spans="2:3" x14ac:dyDescent="0.25"/>
    <row r="43" spans="2:3" x14ac:dyDescent="0.25"/>
    <row r="44" spans="2:3" x14ac:dyDescent="0.25"/>
    <row r="45" spans="2:3"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9133-54F7-FD43-BAB1-0B73F6CACAD3}">
  <sheetPr>
    <tabColor theme="3" tint="-0.249977111117893"/>
  </sheetPr>
  <dimension ref="A1:O20"/>
  <sheetViews>
    <sheetView showGridLines="0" zoomScale="80" zoomScaleNormal="80" workbookViewId="0">
      <selection activeCell="B6" sqref="B6:B13"/>
    </sheetView>
  </sheetViews>
  <sheetFormatPr defaultColWidth="0" defaultRowHeight="15.75" zeroHeight="1" x14ac:dyDescent="0.25"/>
  <cols>
    <col min="1" max="1" width="4.375" style="1" customWidth="1"/>
    <col min="2" max="2" width="25.125" style="1" customWidth="1"/>
    <col min="3" max="3" width="50.875" style="1" customWidth="1"/>
    <col min="4" max="4" width="10.125" style="1" customWidth="1"/>
    <col min="5" max="5" width="50.875" style="1" customWidth="1"/>
    <col min="6" max="6" width="10.125" style="1" customWidth="1"/>
    <col min="7" max="7" width="50.875" style="1" customWidth="1"/>
    <col min="8" max="8" width="9.875" style="1" customWidth="1"/>
    <col min="9" max="9" width="50.875" style="1" customWidth="1"/>
    <col min="10" max="10" width="10.125" style="1" customWidth="1"/>
    <col min="11" max="11" width="5.5" style="1" customWidth="1"/>
    <col min="12" max="15" width="10.875" style="1" customWidth="1"/>
    <col min="16" max="16384" width="10.875" style="1" hidden="1"/>
  </cols>
  <sheetData>
    <row r="1" spans="2:14" ht="20.100000000000001" customHeight="1" x14ac:dyDescent="0.25"/>
    <row r="2" spans="2:14" ht="34.5" thickBot="1" x14ac:dyDescent="0.3">
      <c r="B2" s="2" t="s">
        <v>138</v>
      </c>
    </row>
    <row r="3" spans="2:14" ht="28.5" x14ac:dyDescent="0.25">
      <c r="B3" s="59"/>
      <c r="C3" s="83" t="s">
        <v>0</v>
      </c>
      <c r="D3" s="83"/>
      <c r="E3" s="83"/>
      <c r="F3" s="83"/>
      <c r="G3" s="84" t="s">
        <v>1</v>
      </c>
      <c r="H3" s="84"/>
      <c r="I3" s="84"/>
      <c r="J3" s="84"/>
      <c r="L3" s="85" t="s">
        <v>151</v>
      </c>
      <c r="M3" s="86"/>
      <c r="N3" s="87"/>
    </row>
    <row r="4" spans="2:14" ht="28.5" x14ac:dyDescent="0.25">
      <c r="B4" s="59"/>
      <c r="C4" s="95" t="s">
        <v>139</v>
      </c>
      <c r="D4" s="96"/>
      <c r="E4" s="96"/>
      <c r="F4" s="96"/>
      <c r="G4" s="96"/>
      <c r="H4" s="96"/>
      <c r="I4" s="96"/>
      <c r="J4" s="97"/>
      <c r="L4" s="88"/>
      <c r="M4" s="89"/>
      <c r="N4" s="90"/>
    </row>
    <row r="5" spans="2:14" s="11" customFormat="1" ht="42" customHeight="1" x14ac:dyDescent="0.25">
      <c r="B5" s="60" t="s">
        <v>159</v>
      </c>
      <c r="C5" s="61" t="s">
        <v>2</v>
      </c>
      <c r="D5" s="16"/>
      <c r="E5" s="62" t="s">
        <v>103</v>
      </c>
      <c r="F5" s="62"/>
      <c r="G5" s="63" t="s">
        <v>4</v>
      </c>
      <c r="H5" s="63"/>
      <c r="I5" s="64" t="s">
        <v>5</v>
      </c>
      <c r="J5" s="17"/>
      <c r="L5" s="88"/>
      <c r="M5" s="91"/>
      <c r="N5" s="90"/>
    </row>
    <row r="6" spans="2:14" ht="60" x14ac:dyDescent="0.25">
      <c r="B6" s="73" t="s">
        <v>6</v>
      </c>
      <c r="C6" s="14" t="s">
        <v>98</v>
      </c>
      <c r="D6" s="15" t="str">
        <f>IF(AND(CLCurrent="Level 1 – Developing Foundations",CLTar="Level 1 – Developing Foundations"),"Target Met",IF(CLCurrent="Level 1 – Developing Foundations","Current",IF(CLTar="Level 1 – Developing Foundations","Target","")))</f>
        <v>Current</v>
      </c>
      <c r="E6" s="14" t="s">
        <v>44</v>
      </c>
      <c r="F6" s="15" t="str">
        <f>IF(AND(CLCurrent="Level 2 – Established Foundations",CLTar="Level 2 – Established Foundations"),"Target Met",IF(CLCurrent="Level 2 – Established Foundations","Current",IF(CLTar="Level 2 – Established Foundations","Target","")))</f>
        <v/>
      </c>
      <c r="G6" s="14" t="s">
        <v>49</v>
      </c>
      <c r="H6" s="15" t="str">
        <f>IF(AND(CLCurrent="Level 3 – Embedded Operations",CLTar="Level 3 – Embedded Operations"),"Target Met",IF(CLCurrent="Level 3 – Embedded Operations","Current",IF(CLTar="Level 3 – Embedded Operations","Target","")))</f>
        <v/>
      </c>
      <c r="I6" s="14" t="s">
        <v>51</v>
      </c>
      <c r="J6" s="15" t="str">
        <f>IF(AND(CLCurrent="Level 4 – Optimised Excellence",CLTar="Level 4 – Optimised Excellence"),"Target Met",IF(CLCurrent="Level 4 – Optimised Excellence","Current",IF(CLTar="Level 4 – Optimised Excellence","Target","")))</f>
        <v>Target</v>
      </c>
      <c r="L6" s="88"/>
      <c r="M6" s="91"/>
      <c r="N6" s="90"/>
    </row>
    <row r="7" spans="2:14" ht="105" x14ac:dyDescent="0.25">
      <c r="B7" s="73" t="s">
        <v>34</v>
      </c>
      <c r="C7" s="14" t="s">
        <v>41</v>
      </c>
      <c r="D7" s="15" t="str">
        <f>IF(AND(PRCurrent="Level 1 – Developing Foundations",PRTar="Level 1 – Developing Foundations"),"Target Met",IF(PRCurrent="Level 1 – Developing Foundations","Current",IF(PRTar="Level 1 – Developing Foundations","Target","")))</f>
        <v>Current</v>
      </c>
      <c r="E7" s="14" t="s">
        <v>45</v>
      </c>
      <c r="F7" s="15" t="str">
        <f>IF(AND(PRCurrent="Level 2 – Established Foundations",PRTar="Level 2 – Established Foundations"),"Target Met",IF(PRCurrent="Level 2 – Established Foundations","Current",IF(PRTar="Level 2 – Established Foundations","Target","")))</f>
        <v/>
      </c>
      <c r="G7" s="14" t="s">
        <v>104</v>
      </c>
      <c r="H7" s="15" t="str">
        <f>IF(AND(PRCurrent="Level 3 – Embedded Operations",PRTar="Level 3 – Embedded Operations"),"Target Met",IF(PRCurrent="Level 3 – Embedded Operations","Current",IF(PRTar="Level 3 – Embedded Operations","Target","")))</f>
        <v/>
      </c>
      <c r="I7" s="50" t="s">
        <v>109</v>
      </c>
      <c r="J7" s="15" t="str">
        <f>IF(AND(PRCurrent="Level 4 – Optimised Excellence",PRTar="Level 4 – Optimised Excellence"),"Target Met",IF(PRCurrent="Level 4 – Optimised Excellence","Current",IF(PRTar="Level 4 – Optimised Excellence","Target","")))</f>
        <v>Target</v>
      </c>
      <c r="L7" s="88"/>
      <c r="M7" s="91"/>
      <c r="N7" s="90"/>
    </row>
    <row r="8" spans="2:14" ht="90.75" thickBot="1" x14ac:dyDescent="0.3">
      <c r="B8" s="73" t="s">
        <v>35</v>
      </c>
      <c r="C8" s="50" t="s">
        <v>131</v>
      </c>
      <c r="D8" s="15" t="str">
        <f>IF(AND(DBRCurrent="Level 1 – Developing Foundations",DBRTar="Level 1 – Developing Foundations"),"Target Met",IF(DBRCurrent="Level 1 – Developing Foundations","Current",IF(DBRTar="Level 1 – Developing Foundations","Target","")))</f>
        <v>Current</v>
      </c>
      <c r="E8" s="14" t="s">
        <v>101</v>
      </c>
      <c r="F8" s="15" t="str">
        <f>IF(AND(DBRCurrent="Level 2 – Established Foundations",DBRTar="Level 2 – Established Foundations"),"Target Met",IF(DBRCurrent="Level 2 – Established Foundations","Current",IF(DBRTar="Level 2 – Established Foundations","Target","")))</f>
        <v/>
      </c>
      <c r="G8" s="14" t="s">
        <v>105</v>
      </c>
      <c r="H8" s="15" t="str">
        <f>IF(AND(DBRCurrent="Level 3 – Embedded Operations",DBRTar="Level 3 – Embedded Operations"),"Target Met",IF(DBRCurrent="Level 3 – Embedded Operations","Current",IF(DBRTar="Level 3 – Embedded Operations","Target","")))</f>
        <v/>
      </c>
      <c r="I8" s="14" t="s">
        <v>110</v>
      </c>
      <c r="J8" s="15" t="str">
        <f>IF(AND(DBRCurrent="Level 4 – Optimised Excellence",DBRTar="Level 4 – Optimised Excellence"),"Target Met",IF(DBRCurrent="Level 4 – Optimised Excellence","Current",IF(DBRTar="Level 4 – Optimised Excellence","Target","")))</f>
        <v>Target</v>
      </c>
      <c r="L8" s="92"/>
      <c r="M8" s="93"/>
      <c r="N8" s="94"/>
    </row>
    <row r="9" spans="2:14" ht="120" x14ac:dyDescent="0.25">
      <c r="B9" s="73" t="s">
        <v>36</v>
      </c>
      <c r="C9" s="14" t="s">
        <v>99</v>
      </c>
      <c r="D9" s="15" t="str">
        <f>IF(AND(IHCurrent="Level 1 – Developing Foundations",IHTar="Level 1 – Developing Foundations"),"Target Met",IF(IHCurrent="Level 1 – Developing Foundations","Current",IF(IHTar="Level 1 – Developing Foundations","Target","")))</f>
        <v>Current</v>
      </c>
      <c r="E9" s="14" t="s">
        <v>102</v>
      </c>
      <c r="F9" s="15" t="str">
        <f>IF(AND(IHCurrent="Level 2 – Established Foundations",IHTar="Level 2 – Established Foundations"),"Target Met",IF(IHCurrent="Level 2 – Established Foundations","Current",IF(IHTar="Level 2 – Established Foundations","Target","")))</f>
        <v/>
      </c>
      <c r="G9" s="14" t="s">
        <v>106</v>
      </c>
      <c r="H9" s="15" t="str">
        <f>IF(AND(IHCurrent="Level 3 – Embedded Operations",IHTar="Level 3 – Embedded Operations"),"Target Met",IF(IHCurrent="Level 3 – Embedded Operations","Current",IF(IHTar="Level 3 – Embedded Operations","Target","")))</f>
        <v/>
      </c>
      <c r="I9" s="14" t="s">
        <v>111</v>
      </c>
      <c r="J9" s="15" t="str">
        <f>IF(AND(IHCurrent="Level 4 – Optimised Excellence",IHTar="Level 4 – Optimised Excellence"),"Target Met",IF(IHCurrent="Level 4 – Optimised Excellence","Current",IF(IHTar="Level 4 – Optimised Excellence","Target","")))</f>
        <v>Target</v>
      </c>
    </row>
    <row r="10" spans="2:14" ht="135" x14ac:dyDescent="0.25">
      <c r="B10" s="73" t="s">
        <v>37</v>
      </c>
      <c r="C10" s="14" t="s">
        <v>42</v>
      </c>
      <c r="D10" s="15" t="str">
        <f>IF(AND(PIACurrent="Level 1 – Developing Foundations",PIATar="Level 1 – Developing Foundations"),"Target Met",IF(PIACurrent="Level 1 – Developing Foundations","Current",IF(PIATar="Level 1 – Developing Foundations","Target","")))</f>
        <v>Current</v>
      </c>
      <c r="E10" s="14" t="s">
        <v>46</v>
      </c>
      <c r="F10" s="15" t="str">
        <f>IF(AND(PIACurrent="Level 2 – Established Foundations",PIATar="Level 2 – Established Foundations"),"Target Met",IF(PIACurrent="Level 2 – Established Foundations","Current",IF(PIATar="Level 2 – Established Foundations","Target","")))</f>
        <v/>
      </c>
      <c r="G10" s="50" t="s">
        <v>132</v>
      </c>
      <c r="H10" s="15" t="str">
        <f>IF(AND(PIACurrent="Level 3 – Embedded Operations",PIATar="Level 3 – Embedded Operations"),"Target Met",IF(PIACurrent="Level 3 – Embedded Operations","Current",IF(PIATar="Level 3 – Embedded Operations","Target","")))</f>
        <v/>
      </c>
      <c r="I10" s="14" t="s">
        <v>52</v>
      </c>
      <c r="J10" s="15" t="str">
        <f>IF(AND(PIACurrent="Level 4 – Optimised Excellence",PIATar="Level 4 – Optimised Excellence"),"Target Met",IF(PIACurrent="Level 4 – Optimised Excellence","Current",IF(PIATar="Level 4 – Optimised Excellence","Target","")))</f>
        <v>Target</v>
      </c>
    </row>
    <row r="11" spans="2:14" ht="75" x14ac:dyDescent="0.25">
      <c r="B11" s="73" t="s">
        <v>38</v>
      </c>
      <c r="C11" s="14" t="s">
        <v>7</v>
      </c>
      <c r="D11" s="15" t="str">
        <f>IF(AND(PFCurrent="Level 1 – Developing Foundations",PFTar="Level 1 – Developing Foundations"),"Target Met",IF(PFCurrent="Level 1 – Developing Foundations","Current",IF(PFTar="Level 1 – Developing Foundations","Target","")))</f>
        <v>Current</v>
      </c>
      <c r="E11" s="14" t="s">
        <v>47</v>
      </c>
      <c r="F11" s="15" t="str">
        <f>IF(AND(PFCurrent="Level 2 – Established Foundations",PFTar="Level 2 – Established Foundations"),"Target Met",IF(PFCurrent="Level 2 – Established Foundations","Current",IF(PFTar="Level 2 – Established Foundations","Target","")))</f>
        <v/>
      </c>
      <c r="G11" s="14" t="s">
        <v>107</v>
      </c>
      <c r="H11" s="15" t="str">
        <f>IF(AND(PFCurrent="Level 3 – Embedded Operations",PFTar="Level 3 – Embedded Operations"),"Target Met",IF(PFCurrent="Level 3 – Embedded Operations","Current",IF(PFTar="Level 3 – Embedded Operations","Target","")))</f>
        <v/>
      </c>
      <c r="I11" s="50" t="s">
        <v>134</v>
      </c>
      <c r="J11" s="15" t="str">
        <f>IF(AND(PFCurrent="Level 4 – Optimised Excellence",PFTar="Level 4 – Optimised Excellence"),"Target Met",IF(PFCurrent="Level 4 – Optimised Excellence","Current",IF(PFTar="Level 4 – Optimised Excellence","Target","")))</f>
        <v>Target</v>
      </c>
    </row>
    <row r="12" spans="2:14" ht="135" x14ac:dyDescent="0.25">
      <c r="B12" s="73" t="s">
        <v>39</v>
      </c>
      <c r="C12" s="14" t="s">
        <v>100</v>
      </c>
      <c r="D12" s="15" t="str">
        <f>IF(AND(PMPCurrent="Level 1 – Developing Foundations",PMPTar="Level 1 – Developing Foundations"),"Target Met",IF(PMPCurrent="Level 1 – Developing Foundations","Current",IF(PMPTar="Level 1 – Developing Foundations","Target","")))</f>
        <v>Current</v>
      </c>
      <c r="E12" s="50" t="s">
        <v>136</v>
      </c>
      <c r="F12" s="15" t="str">
        <f>IF(AND(PMPCurrent="Level 2 – Established Foundations",PMPTar="Level 2 – Established Foundations"),"Target Met",IF(PMPCurrent="Level 2 – Established Foundations","Current",IF(PMPTar="Level 2 – Established Foundations","Target","")))</f>
        <v/>
      </c>
      <c r="G12" s="14" t="s">
        <v>108</v>
      </c>
      <c r="H12" s="15" t="str">
        <f>IF(AND(PMPCurrent="Level 3 – Embedded Operations",PMPTar="Level 3 – Embedded Operations"),"Target Met",IF(PMPCurrent="Level 3 – Embedded Operations","Current",IF(PMPTar="Level 3 – Embedded Operations","Target","")))</f>
        <v/>
      </c>
      <c r="I12" s="14" t="s">
        <v>112</v>
      </c>
      <c r="J12" s="15" t="str">
        <f>IF(AND(PMPCurrent="Level 4 – Optimised Excellence",PMPTar="Level 4 – Optimised Excellence"),"Target Met",IF(PMPCurrent="Level 4 – Optimised Excellence","Current",IF(PMPTar="Level 4 – Optimised Excellence","Target","")))</f>
        <v>Target</v>
      </c>
    </row>
    <row r="13" spans="2:14" ht="150" x14ac:dyDescent="0.25">
      <c r="B13" s="73" t="s">
        <v>40</v>
      </c>
      <c r="C13" s="14" t="s">
        <v>43</v>
      </c>
      <c r="D13" s="15" t="str">
        <f>IF(AND(IRCurrent="Level 1 – Developing Foundations",IRTar="Level 1 – Developing Foundations"),"Target Met",IF(IRCurrent="Level 1 – Developing Foundations","Current",IF(IRTar="Level 1 – Developing Foundations","Target","")))</f>
        <v>Current</v>
      </c>
      <c r="E13" s="14" t="s">
        <v>48</v>
      </c>
      <c r="F13" s="15" t="str">
        <f>IF(AND(IRCurrent="Level 2 – Established Foundations",IRTar="Level 2 – Established Foundations"),"Target Met",IF(IRCurrent="Level 2 – Established Foundations","Current",IF(IRTar="Level 2 – Established Foundations","Target","")))</f>
        <v/>
      </c>
      <c r="G13" s="14" t="s">
        <v>50</v>
      </c>
      <c r="H13" s="15" t="str">
        <f>IF(AND(IRCurrent="Level 3 – Embedded Operations",IRTar="Level 3 – Embedded Operations"),"Target Met",IF(IRCurrent="Level 3 – Embedded Operations","Current",IF(IRTar="Level 3 – Embedded Operations","Target","")))</f>
        <v/>
      </c>
      <c r="I13" s="14" t="s">
        <v>50</v>
      </c>
      <c r="J13" s="15" t="str">
        <f>IF(AND(IRCurrent="Level 4 – Optimised Excellence",IRTar="Level 4 – Optimised Excellence"),"Target Met",IF(IRCurrent="Level 4 – Optimised Excellence","Current",IF(IRTar="Level 4 – Optimised Excellence","Target","")))</f>
        <v>Target</v>
      </c>
    </row>
    <row r="14" spans="2:14" x14ac:dyDescent="0.25"/>
    <row r="15" spans="2:14" x14ac:dyDescent="0.25">
      <c r="C15" s="65" t="s">
        <v>153</v>
      </c>
      <c r="D15" s="66"/>
    </row>
    <row r="16" spans="2:14" x14ac:dyDescent="0.25">
      <c r="C16" s="67" t="s">
        <v>154</v>
      </c>
      <c r="D16" s="68"/>
    </row>
    <row r="17" spans="3:4" x14ac:dyDescent="0.25">
      <c r="C17" s="67" t="s">
        <v>155</v>
      </c>
      <c r="D17" s="69"/>
    </row>
    <row r="18" spans="3:4" x14ac:dyDescent="0.25">
      <c r="C18" s="67" t="s">
        <v>156</v>
      </c>
      <c r="D18" s="70"/>
    </row>
    <row r="19" spans="3:4" x14ac:dyDescent="0.25">
      <c r="C19" s="71" t="s">
        <v>157</v>
      </c>
      <c r="D19" s="72"/>
    </row>
    <row r="20" spans="3:4" x14ac:dyDescent="0.25"/>
  </sheetData>
  <mergeCells count="4">
    <mergeCell ref="C3:F3"/>
    <mergeCell ref="G3:J3"/>
    <mergeCell ref="L3:N8"/>
    <mergeCell ref="C4:J4"/>
  </mergeCells>
  <conditionalFormatting sqref="C6:J13">
    <cfRule type="containsBlanks" dxfId="205" priority="1">
      <formula>LEN(TRIM(C6))=0</formula>
    </cfRule>
    <cfRule type="cellIs" dxfId="204" priority="2" operator="equal">
      <formula>"Target Met"</formula>
    </cfRule>
    <cfRule type="cellIs" dxfId="203" priority="3" operator="equal">
      <formula>"Target"</formula>
    </cfRule>
    <cfRule type="cellIs" dxfId="202" priority="4" operator="equal">
      <formula>"Current"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0467-7577-D342-A61A-A456D7C6F3A9}">
  <sheetPr>
    <tabColor theme="3" tint="0.79998168889431442"/>
  </sheetPr>
  <dimension ref="A1:Z40"/>
  <sheetViews>
    <sheetView showGridLines="0" workbookViewId="0">
      <selection activeCell="B37" sqref="B37:K39"/>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45" x14ac:dyDescent="0.25">
      <c r="B2" s="2" t="s">
        <v>14</v>
      </c>
      <c r="I2" s="98" t="s">
        <v>152</v>
      </c>
      <c r="J2" s="99"/>
      <c r="K2" s="100"/>
      <c r="N2" s="44" t="s">
        <v>2</v>
      </c>
      <c r="O2" s="14" t="s">
        <v>98</v>
      </c>
    </row>
    <row r="3" spans="2:26" ht="35.1" customHeight="1" thickBot="1" x14ac:dyDescent="0.3">
      <c r="I3" s="101"/>
      <c r="J3" s="102"/>
      <c r="K3" s="103"/>
      <c r="N3" s="45" t="s">
        <v>103</v>
      </c>
      <c r="O3" s="14" t="s">
        <v>44</v>
      </c>
    </row>
    <row r="4" spans="2:26" ht="35.1" customHeight="1" thickBot="1" x14ac:dyDescent="0.3">
      <c r="B4" s="18" t="s">
        <v>13</v>
      </c>
      <c r="C4" s="13" t="s">
        <v>2</v>
      </c>
      <c r="E4" s="18" t="s">
        <v>12</v>
      </c>
      <c r="F4" s="110" t="s">
        <v>5</v>
      </c>
      <c r="G4" s="111"/>
      <c r="I4" s="101"/>
      <c r="J4" s="102"/>
      <c r="K4" s="103"/>
      <c r="N4" s="46" t="s">
        <v>4</v>
      </c>
      <c r="O4" s="14" t="s">
        <v>49</v>
      </c>
    </row>
    <row r="5" spans="2:26" ht="35.1" customHeight="1" thickBot="1" x14ac:dyDescent="0.3">
      <c r="C5" s="3"/>
      <c r="F5" s="3"/>
      <c r="I5" s="104"/>
      <c r="J5" s="105"/>
      <c r="K5" s="106"/>
      <c r="N5" s="47" t="s">
        <v>5</v>
      </c>
      <c r="O5" s="14" t="s">
        <v>51</v>
      </c>
    </row>
    <row r="6" spans="2:26" ht="32.1" customHeight="1" x14ac:dyDescent="0.25">
      <c r="C6" s="3"/>
      <c r="F6" s="3"/>
    </row>
    <row r="7" spans="2:26" s="9" customFormat="1" ht="20.100000000000001" customHeight="1" x14ac:dyDescent="0.25">
      <c r="C7" s="10" t="s">
        <v>27</v>
      </c>
      <c r="D7" s="10" t="s">
        <v>15</v>
      </c>
      <c r="E7" s="10" t="s">
        <v>20</v>
      </c>
      <c r="F7" s="10" t="s">
        <v>21</v>
      </c>
      <c r="G7" s="10" t="s">
        <v>22</v>
      </c>
      <c r="H7" s="10" t="s">
        <v>23</v>
      </c>
      <c r="I7" s="10" t="s">
        <v>24</v>
      </c>
      <c r="J7" s="10" t="s">
        <v>25</v>
      </c>
      <c r="K7" s="10" t="s">
        <v>29</v>
      </c>
      <c r="N7" s="112" t="s">
        <v>26</v>
      </c>
      <c r="O7" s="113"/>
      <c r="P7" s="113"/>
      <c r="Q7" s="114"/>
    </row>
    <row r="8" spans="2:26" x14ac:dyDescent="0.25">
      <c r="C8" s="4" t="s">
        <v>5</v>
      </c>
      <c r="D8" s="4" t="s">
        <v>16</v>
      </c>
      <c r="E8" s="4" t="s">
        <v>16</v>
      </c>
      <c r="F8" s="4" t="s">
        <v>16</v>
      </c>
      <c r="G8" s="4" t="s">
        <v>16</v>
      </c>
      <c r="H8" s="4" t="s">
        <v>16</v>
      </c>
      <c r="I8" s="4" t="s">
        <v>16</v>
      </c>
      <c r="J8" s="4" t="s">
        <v>16</v>
      </c>
      <c r="K8" s="4" t="s">
        <v>16</v>
      </c>
      <c r="N8" s="32" t="s">
        <v>53</v>
      </c>
      <c r="O8" s="33"/>
      <c r="P8" s="33"/>
      <c r="Q8" s="34"/>
    </row>
    <row r="9" spans="2:26" x14ac:dyDescent="0.25">
      <c r="C9" s="5" t="s">
        <v>4</v>
      </c>
      <c r="D9" s="5" t="s">
        <v>19</v>
      </c>
      <c r="E9" s="5" t="s">
        <v>19</v>
      </c>
      <c r="F9" s="4" t="s">
        <v>16</v>
      </c>
      <c r="G9" s="4" t="s">
        <v>16</v>
      </c>
      <c r="H9" s="4" t="s">
        <v>16</v>
      </c>
      <c r="I9" s="4" t="s">
        <v>16</v>
      </c>
      <c r="J9" s="4" t="s">
        <v>16</v>
      </c>
      <c r="K9" s="4" t="s">
        <v>16</v>
      </c>
      <c r="N9" s="32" t="s">
        <v>54</v>
      </c>
      <c r="O9" s="33"/>
      <c r="P9" s="33"/>
      <c r="Q9" s="34"/>
    </row>
    <row r="10" spans="2:26" x14ac:dyDescent="0.25">
      <c r="C10" s="6" t="s">
        <v>3</v>
      </c>
      <c r="D10" s="6" t="s">
        <v>17</v>
      </c>
      <c r="E10" s="6" t="s">
        <v>17</v>
      </c>
      <c r="F10" s="6" t="s">
        <v>19</v>
      </c>
      <c r="G10" s="4" t="s">
        <v>16</v>
      </c>
      <c r="H10" s="4" t="s">
        <v>16</v>
      </c>
      <c r="I10" s="6" t="s">
        <v>19</v>
      </c>
      <c r="J10" s="4" t="s">
        <v>16</v>
      </c>
      <c r="K10" s="6" t="s">
        <v>19</v>
      </c>
      <c r="N10" s="32" t="s">
        <v>55</v>
      </c>
      <c r="O10" s="33"/>
      <c r="P10" s="33"/>
      <c r="Q10" s="34"/>
    </row>
    <row r="11" spans="2:26" x14ac:dyDescent="0.25">
      <c r="C11" s="7" t="s">
        <v>2</v>
      </c>
      <c r="D11" s="7" t="s">
        <v>18</v>
      </c>
      <c r="E11" s="7" t="s">
        <v>18</v>
      </c>
      <c r="F11" s="7" t="s">
        <v>17</v>
      </c>
      <c r="G11" s="7" t="s">
        <v>19</v>
      </c>
      <c r="H11" s="7" t="s">
        <v>19</v>
      </c>
      <c r="I11" s="7" t="s">
        <v>17</v>
      </c>
      <c r="J11" s="7" t="s">
        <v>19</v>
      </c>
      <c r="K11" s="7" t="s">
        <v>17</v>
      </c>
      <c r="N11" s="32" t="s">
        <v>56</v>
      </c>
      <c r="O11" s="30"/>
      <c r="P11" s="30"/>
      <c r="Q11" s="31"/>
    </row>
    <row r="12" spans="2:26" x14ac:dyDescent="0.25">
      <c r="N12" s="32" t="s">
        <v>57</v>
      </c>
      <c r="O12" s="30"/>
      <c r="P12" s="30"/>
      <c r="Q12" s="31"/>
    </row>
    <row r="13" spans="2:26" ht="18.75" x14ac:dyDescent="0.25">
      <c r="B13" s="107" t="s">
        <v>28</v>
      </c>
      <c r="C13" s="108"/>
      <c r="D13" s="108"/>
      <c r="E13" s="108"/>
      <c r="F13" s="108"/>
      <c r="G13" s="108"/>
      <c r="H13" s="108"/>
      <c r="I13" s="108"/>
      <c r="J13" s="108"/>
      <c r="K13" s="109"/>
      <c r="N13" s="35"/>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Q8</v>
      </c>
      <c r="N14" s="29"/>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I2:K5"/>
    <mergeCell ref="B13:K13"/>
    <mergeCell ref="N37:Q38"/>
    <mergeCell ref="F4:G4"/>
    <mergeCell ref="N7:Q7"/>
    <mergeCell ref="N19:S19"/>
  </mergeCells>
  <conditionalFormatting sqref="C4">
    <cfRule type="containsText" dxfId="201" priority="35" operator="containsText" text="Level 1">
      <formula>NOT(ISERROR(SEARCH("Level 1",C4)))</formula>
    </cfRule>
    <cfRule type="containsText" dxfId="200" priority="36" operator="containsText" text="Level 2">
      <formula>NOT(ISERROR(SEARCH("Level 2",C4)))</formula>
    </cfRule>
    <cfRule type="containsText" dxfId="199" priority="37" operator="containsText" text="Level 3">
      <formula>NOT(ISERROR(SEARCH("Level 3",C4)))</formula>
    </cfRule>
    <cfRule type="containsText" dxfId="198" priority="38" stopIfTrue="1" operator="containsText" text="Level 4">
      <formula>NOT(ISERROR(SEARCH("Level 4",C4)))</formula>
    </cfRule>
  </conditionalFormatting>
  <conditionalFormatting sqref="F4">
    <cfRule type="containsText" dxfId="197" priority="31" operator="containsText" text="Level 1">
      <formula>NOT(ISERROR(SEARCH("Level 1",F4)))</formula>
    </cfRule>
    <cfRule type="containsText" dxfId="196" priority="32" operator="containsText" text="Level 2">
      <formula>NOT(ISERROR(SEARCH("Level 2",F4)))</formula>
    </cfRule>
    <cfRule type="containsText" dxfId="195" priority="33" operator="containsText" text="Level 3">
      <formula>NOT(ISERROR(SEARCH("Level 3",F4)))</formula>
    </cfRule>
    <cfRule type="containsText" dxfId="194" priority="34" stopIfTrue="1" operator="containsText" text="Level 4">
      <formula>NOT(ISERROR(SEARCH("Level 4",F4)))</formula>
    </cfRule>
  </conditionalFormatting>
  <conditionalFormatting sqref="C15:C35">
    <cfRule type="containsText" dxfId="193" priority="27" operator="containsText" text="Level 1">
      <formula>NOT(ISERROR(SEARCH("Level 1",C15)))</formula>
    </cfRule>
    <cfRule type="containsText" dxfId="192" priority="28" operator="containsText" text="Level 2">
      <formula>NOT(ISERROR(SEARCH("Level 2",C15)))</formula>
    </cfRule>
    <cfRule type="containsText" dxfId="191" priority="29" operator="containsText" text="Level 3">
      <formula>NOT(ISERROR(SEARCH("Level 3",C15)))</formula>
    </cfRule>
    <cfRule type="containsText" dxfId="190" priority="30" stopIfTrue="1" operator="containsText" text="Level 4">
      <formula>NOT(ISERROR(SEARCH("Level 4",C15)))</formula>
    </cfRule>
  </conditionalFormatting>
  <conditionalFormatting sqref="D15:E35">
    <cfRule type="containsText" dxfId="189" priority="26" operator="containsText" text="Mostly As">
      <formula>NOT(ISERROR(SEARCH("Mostly As",D15)))</formula>
    </cfRule>
  </conditionalFormatting>
  <conditionalFormatting sqref="D15:E35">
    <cfRule type="containsText" dxfId="188" priority="23" stopIfTrue="1" operator="containsText" text="Mostly Ds">
      <formula>NOT(ISERROR(SEARCH("Mostly Ds",D15)))</formula>
    </cfRule>
    <cfRule type="containsText" dxfId="187" priority="24" stopIfTrue="1" operator="containsText" text="Mostly Cs">
      <formula>NOT(ISERROR(SEARCH("Mostly Cs",D15)))</formula>
    </cfRule>
    <cfRule type="containsText" dxfId="186" priority="25" stopIfTrue="1" operator="containsText" text="Mostly Bs">
      <formula>NOT(ISERROR(SEARCH("Mostly Bs",D15)))</formula>
    </cfRule>
  </conditionalFormatting>
  <conditionalFormatting sqref="F15:F35">
    <cfRule type="containsText" dxfId="185" priority="22" operator="containsText" text="Mostly As">
      <formula>NOT(ISERROR(SEARCH("Mostly As",F15)))</formula>
    </cfRule>
  </conditionalFormatting>
  <conditionalFormatting sqref="F15:F35">
    <cfRule type="containsText" dxfId="184" priority="18" stopIfTrue="1" operator="containsText" text="Mostly Ds">
      <formula>NOT(ISERROR(SEARCH("Mostly Ds",F15)))</formula>
    </cfRule>
    <cfRule type="containsText" dxfId="183" priority="19" stopIfTrue="1" operator="containsText" text="Mostly Cs">
      <formula>NOT(ISERROR(SEARCH("Mostly Cs",F15)))</formula>
    </cfRule>
    <cfRule type="containsText" dxfId="182" priority="21" stopIfTrue="1" operator="containsText" text="Mostly Bs">
      <formula>NOT(ISERROR(SEARCH("Mostly Bs",F15)))</formula>
    </cfRule>
  </conditionalFormatting>
  <conditionalFormatting sqref="F15:F35">
    <cfRule type="containsText" dxfId="181" priority="20" stopIfTrue="1" operator="containsText" text="Mostly Bs">
      <formula>NOT(ISERROR(SEARCH("Mostly Bs",F15)))</formula>
    </cfRule>
  </conditionalFormatting>
  <conditionalFormatting sqref="F15:F35">
    <cfRule type="containsText" dxfId="180" priority="17" stopIfTrue="1" operator="containsText" text="Mostly Cs">
      <formula>NOT(ISERROR(SEARCH("Mostly Cs",F15)))</formula>
    </cfRule>
  </conditionalFormatting>
  <conditionalFormatting sqref="I15:I35">
    <cfRule type="containsText" dxfId="179" priority="16" operator="containsText" text="Mostly As">
      <formula>NOT(ISERROR(SEARCH("Mostly As",I15)))</formula>
    </cfRule>
  </conditionalFormatting>
  <conditionalFormatting sqref="I15:I35">
    <cfRule type="containsText" dxfId="178" priority="12" stopIfTrue="1" operator="containsText" text="Mostly Ds">
      <formula>NOT(ISERROR(SEARCH("Mostly Ds",I15)))</formula>
    </cfRule>
    <cfRule type="containsText" dxfId="177" priority="13" stopIfTrue="1" operator="containsText" text="Mostly Cs">
      <formula>NOT(ISERROR(SEARCH("Mostly Cs",I15)))</formula>
    </cfRule>
    <cfRule type="containsText" dxfId="176" priority="15" stopIfTrue="1" operator="containsText" text="Mostly Bs">
      <formula>NOT(ISERROR(SEARCH("Mostly Bs",I15)))</formula>
    </cfRule>
  </conditionalFormatting>
  <conditionalFormatting sqref="I15:I35">
    <cfRule type="containsText" dxfId="175" priority="14" stopIfTrue="1" operator="containsText" text="Mostly Bs">
      <formula>NOT(ISERROR(SEARCH("Mostly Bs",I15)))</formula>
    </cfRule>
  </conditionalFormatting>
  <conditionalFormatting sqref="I15:I35">
    <cfRule type="containsText" dxfId="174" priority="11" stopIfTrue="1" operator="containsText" text="Mostly Cs">
      <formula>NOT(ISERROR(SEARCH("Mostly Cs",I15)))</formula>
    </cfRule>
  </conditionalFormatting>
  <conditionalFormatting sqref="K15:K35">
    <cfRule type="containsText" dxfId="173" priority="10" operator="containsText" text="Mostly As">
      <formula>NOT(ISERROR(SEARCH("Mostly As",K15)))</formula>
    </cfRule>
  </conditionalFormatting>
  <conditionalFormatting sqref="K15:K35">
    <cfRule type="containsText" dxfId="172" priority="6" stopIfTrue="1" operator="containsText" text="Mostly Ds">
      <formula>NOT(ISERROR(SEARCH("Mostly Ds",K15)))</formula>
    </cfRule>
    <cfRule type="containsText" dxfId="171" priority="7" stopIfTrue="1" operator="containsText" text="Mostly Cs">
      <formula>NOT(ISERROR(SEARCH("Mostly Cs",K15)))</formula>
    </cfRule>
    <cfRule type="containsText" dxfId="170" priority="9" stopIfTrue="1" operator="containsText" text="Mostly Bs">
      <formula>NOT(ISERROR(SEARCH("Mostly Bs",K15)))</formula>
    </cfRule>
  </conditionalFormatting>
  <conditionalFormatting sqref="K15:K35">
    <cfRule type="containsText" dxfId="169" priority="8" stopIfTrue="1" operator="containsText" text="Mostly Bs">
      <formula>NOT(ISERROR(SEARCH("Mostly Bs",K15)))</formula>
    </cfRule>
  </conditionalFormatting>
  <conditionalFormatting sqref="K15:K35">
    <cfRule type="containsText" dxfId="168" priority="5" stopIfTrue="1" operator="containsText" text="Mostly Cs">
      <formula>NOT(ISERROR(SEARCH("Mostly Cs",K15)))</formula>
    </cfRule>
  </conditionalFormatting>
  <conditionalFormatting sqref="G15:H35">
    <cfRule type="containsText" dxfId="167" priority="3" operator="containsText" text="Mostly Bs">
      <formula>NOT(ISERROR(SEARCH("Mostly Bs",G15)))</formula>
    </cfRule>
    <cfRule type="containsText" dxfId="166" priority="4" operator="containsText" text="Mostly As">
      <formula>NOT(ISERROR(SEARCH("Mostly As",G15)))</formula>
    </cfRule>
  </conditionalFormatting>
  <conditionalFormatting sqref="J15:J35">
    <cfRule type="containsText" dxfId="165" priority="1" operator="containsText" text="Mostly Bs">
      <formula>NOT(ISERROR(SEARCH("Mostly Bs",J15)))</formula>
    </cfRule>
    <cfRule type="containsText" dxfId="164" priority="2" operator="containsText" text="Mostly As">
      <formula>NOT(ISERROR(SEARCH("Mostly As",J15)))</formula>
    </cfRule>
  </conditionalFormatting>
  <dataValidations count="9">
    <dataValidation type="list" allowBlank="1" showInputMessage="1" showErrorMessage="1" sqref="D15:D35" xr:uid="{E31041C5-B984-5E48-84E9-5D2B987B784D}">
      <formula1>$D$8:$D$11</formula1>
    </dataValidation>
    <dataValidation type="list" allowBlank="1" showInputMessage="1" showErrorMessage="1" sqref="E15:E35" xr:uid="{E9BC8888-5EF2-F748-B477-FE23569631B8}">
      <formula1>$E$8:$E$11</formula1>
    </dataValidation>
    <dataValidation type="list" allowBlank="1" showInputMessage="1" showErrorMessage="1" sqref="F15:F35" xr:uid="{8074C9C2-E116-6047-9C27-8E642EF64A5C}">
      <formula1>$F$8:$F$11</formula1>
    </dataValidation>
    <dataValidation type="list" allowBlank="1" showInputMessage="1" showErrorMessage="1" sqref="G15:G35" xr:uid="{6CDED26F-91B3-9043-859E-5CC48984F585}">
      <formula1>$G$8:$G$11</formula1>
    </dataValidation>
    <dataValidation type="list" allowBlank="1" showInputMessage="1" showErrorMessage="1" sqref="H15:H35" xr:uid="{B8549440-12D1-A549-93ED-AC4CA1FBC8CD}">
      <formula1>$H$8:$H$11</formula1>
    </dataValidation>
    <dataValidation type="list" allowBlank="1" showInputMessage="1" showErrorMessage="1" sqref="I15:I35" xr:uid="{396F6307-1FFE-B146-9762-F3A1EB6B03FE}">
      <formula1>$I$8:$I$11</formula1>
    </dataValidation>
    <dataValidation type="list" allowBlank="1" showInputMessage="1" showErrorMessage="1" sqref="J15:J35" xr:uid="{1071ED65-88EF-A949-88D6-1AF5EFB4849C}">
      <formula1>$J$8:$J$11</formula1>
    </dataValidation>
    <dataValidation type="list" allowBlank="1" showInputMessage="1" showErrorMessage="1" sqref="K15:K35" xr:uid="{94E1AB51-BA04-B14B-83B8-154D7758B9B6}">
      <formula1>$K$8:$K$11</formula1>
    </dataValidation>
    <dataValidation type="list" allowBlank="1" showInputMessage="1" showErrorMessage="1" sqref="C15:C35 F4:G4 C4" xr:uid="{DFF55C69-EC6E-834E-A7DC-286D1F211A54}">
      <formula1>$C$8:$C$11</formula1>
    </dataValidation>
  </dataValidations>
  <hyperlinks>
    <hyperlink ref="N8" r:id="rId1" xr:uid="{FDA40E44-CE7B-DD45-AF9D-8FE0460C7B52}"/>
    <hyperlink ref="N9" r:id="rId2" xr:uid="{B3455A75-5710-5D4E-AB47-3561E33C0A01}"/>
    <hyperlink ref="N10" r:id="rId3" xr:uid="{667C6F33-9DFB-904E-86C7-D12B9C9A85EA}"/>
    <hyperlink ref="N11" r:id="rId4" xr:uid="{01EF08BC-832A-3542-924A-18FBA12F0BA6}"/>
    <hyperlink ref="N12" r:id="rId5" xr:uid="{A7A8A2E7-0884-9744-82CC-D57C4AE1BDC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E195-5FBA-D042-BCE2-D4D9961C6A20}">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1"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59</v>
      </c>
      <c r="I2" s="98" t="s">
        <v>152</v>
      </c>
      <c r="J2" s="99"/>
      <c r="K2" s="100"/>
      <c r="N2" s="44" t="s">
        <v>2</v>
      </c>
      <c r="O2" s="14" t="s">
        <v>41</v>
      </c>
    </row>
    <row r="3" spans="2:26" ht="35.1" customHeight="1" thickBot="1" x14ac:dyDescent="0.3">
      <c r="I3" s="101"/>
      <c r="J3" s="102"/>
      <c r="K3" s="103"/>
      <c r="N3" s="45" t="s">
        <v>103</v>
      </c>
      <c r="O3" s="14" t="s">
        <v>45</v>
      </c>
    </row>
    <row r="4" spans="2:26" ht="35.1" customHeight="1" thickBot="1" x14ac:dyDescent="0.3">
      <c r="B4" s="18" t="s">
        <v>13</v>
      </c>
      <c r="C4" s="13" t="s">
        <v>2</v>
      </c>
      <c r="E4" s="18" t="s">
        <v>12</v>
      </c>
      <c r="F4" s="110" t="s">
        <v>5</v>
      </c>
      <c r="G4" s="111"/>
      <c r="I4" s="101"/>
      <c r="J4" s="102"/>
      <c r="K4" s="103"/>
      <c r="N4" s="46" t="s">
        <v>4</v>
      </c>
      <c r="O4" s="14" t="s">
        <v>104</v>
      </c>
    </row>
    <row r="5" spans="2:26" ht="35.1" customHeight="1" thickBot="1" x14ac:dyDescent="0.3">
      <c r="C5" s="3"/>
      <c r="F5" s="3"/>
      <c r="I5" s="104"/>
      <c r="J5" s="105"/>
      <c r="K5" s="106"/>
      <c r="N5" s="47" t="s">
        <v>5</v>
      </c>
      <c r="O5" s="14" t="s">
        <v>109</v>
      </c>
    </row>
    <row r="6" spans="2:26" ht="32.1" customHeight="1" x14ac:dyDescent="0.25">
      <c r="C6" s="40" t="s">
        <v>58</v>
      </c>
      <c r="F6" s="3"/>
    </row>
    <row r="7" spans="2:26" s="9" customFormat="1" ht="20.100000000000001" customHeight="1" x14ac:dyDescent="0.25">
      <c r="C7" s="10" t="s">
        <v>27</v>
      </c>
      <c r="D7" s="10" t="s">
        <v>15</v>
      </c>
      <c r="E7" s="10" t="s">
        <v>20</v>
      </c>
      <c r="F7" s="10" t="s">
        <v>21</v>
      </c>
      <c r="G7" s="10" t="str">
        <f>""</f>
        <v/>
      </c>
      <c r="H7" s="10" t="str">
        <f>""</f>
        <v/>
      </c>
      <c r="I7" s="10" t="str">
        <f>""</f>
        <v/>
      </c>
      <c r="J7" s="10" t="str">
        <f>""</f>
        <v/>
      </c>
      <c r="K7" s="10" t="str">
        <f>""</f>
        <v/>
      </c>
      <c r="N7" s="112" t="s">
        <v>26</v>
      </c>
      <c r="O7" s="113"/>
      <c r="P7" s="113"/>
      <c r="Q7" s="114"/>
    </row>
    <row r="8" spans="2:26" x14ac:dyDescent="0.25">
      <c r="C8" s="4" t="s">
        <v>5</v>
      </c>
      <c r="D8" s="4" t="s">
        <v>16</v>
      </c>
      <c r="E8" s="4" t="s">
        <v>16</v>
      </c>
      <c r="F8" s="4" t="s">
        <v>16</v>
      </c>
      <c r="G8" s="8"/>
      <c r="H8" s="8"/>
      <c r="I8" s="8"/>
      <c r="J8" s="8"/>
      <c r="K8" s="8"/>
      <c r="N8" s="32"/>
      <c r="O8" s="33"/>
      <c r="P8" s="33"/>
      <c r="Q8" s="34"/>
    </row>
    <row r="9" spans="2:26" x14ac:dyDescent="0.25">
      <c r="C9" s="5" t="s">
        <v>4</v>
      </c>
      <c r="D9" s="5" t="s">
        <v>19</v>
      </c>
      <c r="E9" s="4" t="s">
        <v>16</v>
      </c>
      <c r="F9" s="4" t="s">
        <v>16</v>
      </c>
      <c r="G9" s="8"/>
      <c r="H9" s="8"/>
      <c r="I9" s="8"/>
      <c r="J9" s="8"/>
      <c r="K9" s="8"/>
      <c r="N9" s="32"/>
      <c r="O9" s="33"/>
      <c r="P9" s="33"/>
      <c r="Q9" s="34"/>
    </row>
    <row r="10" spans="2:26" x14ac:dyDescent="0.25">
      <c r="C10" s="6" t="s">
        <v>3</v>
      </c>
      <c r="D10" s="6" t="s">
        <v>17</v>
      </c>
      <c r="E10" s="4" t="s">
        <v>16</v>
      </c>
      <c r="F10" s="4" t="s">
        <v>16</v>
      </c>
      <c r="G10" s="8"/>
      <c r="H10" s="8"/>
      <c r="I10" s="8"/>
      <c r="J10" s="8"/>
      <c r="K10" s="8"/>
      <c r="N10" s="32"/>
      <c r="O10" s="33"/>
      <c r="P10" s="33"/>
      <c r="Q10" s="34"/>
    </row>
    <row r="11" spans="2:26" x14ac:dyDescent="0.25">
      <c r="C11" s="7" t="s">
        <v>2</v>
      </c>
      <c r="D11" s="7" t="s">
        <v>18</v>
      </c>
      <c r="E11" s="7" t="s">
        <v>19</v>
      </c>
      <c r="F11" s="7" t="s">
        <v>19</v>
      </c>
      <c r="G11" s="8"/>
      <c r="H11" s="8"/>
      <c r="I11" s="8"/>
      <c r="J11" s="8"/>
      <c r="K11" s="8"/>
      <c r="N11" s="32"/>
      <c r="O11" s="30"/>
      <c r="P11" s="30"/>
      <c r="Q11" s="31"/>
    </row>
    <row r="12" spans="2:26" x14ac:dyDescent="0.25">
      <c r="N12" s="32"/>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
      </c>
      <c r="H14" s="10" t="str">
        <f t="shared" si="0"/>
        <v/>
      </c>
      <c r="I14" s="10" t="str">
        <f t="shared" si="0"/>
        <v/>
      </c>
      <c r="J14" s="10" t="str">
        <f t="shared" si="0"/>
        <v/>
      </c>
      <c r="K14" s="10" t="str">
        <f t="shared" si="0"/>
        <v/>
      </c>
      <c r="N14" s="32"/>
      <c r="O14" s="36"/>
      <c r="P14" s="36"/>
      <c r="Q14" s="37"/>
      <c r="R14" s="1"/>
      <c r="S14" s="1"/>
      <c r="T14" s="1"/>
      <c r="U14" s="1"/>
      <c r="V14" s="1"/>
      <c r="W14" s="27"/>
      <c r="X14" s="27"/>
      <c r="Y14" s="27"/>
      <c r="Z14" s="27"/>
    </row>
    <row r="15" spans="2:26" ht="17.100000000000001" customHeight="1" x14ac:dyDescent="0.25">
      <c r="B15" s="28"/>
      <c r="C15" s="21"/>
      <c r="D15" s="21"/>
      <c r="E15" s="19"/>
      <c r="F15" s="19"/>
      <c r="G15" s="21"/>
      <c r="H15" s="21"/>
      <c r="I15" s="21"/>
      <c r="J15" s="21"/>
      <c r="K15" s="12"/>
      <c r="N15" s="29"/>
      <c r="O15" s="30"/>
      <c r="P15" s="30"/>
      <c r="Q15" s="31"/>
      <c r="W15" s="27"/>
      <c r="X15" s="27"/>
      <c r="Y15" s="27"/>
      <c r="Z15" s="27"/>
    </row>
    <row r="16" spans="2:26" ht="15.95" customHeight="1" x14ac:dyDescent="0.25">
      <c r="B16" s="28"/>
      <c r="C16" s="21"/>
      <c r="D16" s="21"/>
      <c r="E16" s="19"/>
      <c r="F16" s="19"/>
      <c r="G16" s="21"/>
      <c r="H16" s="21"/>
      <c r="I16" s="21"/>
      <c r="J16" s="21"/>
      <c r="K16" s="12"/>
      <c r="N16" s="29"/>
      <c r="O16" s="30"/>
      <c r="P16" s="30"/>
      <c r="Q16" s="31"/>
      <c r="W16" s="27"/>
      <c r="X16" s="27"/>
      <c r="Y16" s="27"/>
      <c r="Z16" s="27"/>
    </row>
    <row r="17" spans="2:19" x14ac:dyDescent="0.25">
      <c r="B17" s="28"/>
      <c r="C17" s="21"/>
      <c r="D17" s="21"/>
      <c r="E17" s="19"/>
      <c r="F17" s="19"/>
      <c r="G17" s="21"/>
      <c r="H17" s="21"/>
      <c r="I17" s="21"/>
      <c r="J17" s="21"/>
      <c r="K17" s="12"/>
    </row>
    <row r="18" spans="2:19" x14ac:dyDescent="0.25">
      <c r="B18" s="28"/>
      <c r="C18" s="21"/>
      <c r="D18" s="19"/>
      <c r="E18" s="19"/>
      <c r="F18" s="19"/>
      <c r="G18" s="12"/>
      <c r="H18" s="12"/>
      <c r="I18" s="12"/>
      <c r="J18" s="12"/>
      <c r="K18" s="12"/>
    </row>
    <row r="19" spans="2:19" ht="18.95" customHeight="1" x14ac:dyDescent="0.25">
      <c r="B19" s="28"/>
      <c r="C19" s="21"/>
      <c r="D19" s="19"/>
      <c r="E19" s="19"/>
      <c r="F19" s="19"/>
      <c r="G19" s="12"/>
      <c r="H19" s="12"/>
      <c r="I19" s="12"/>
      <c r="J19" s="12"/>
      <c r="K19" s="12"/>
      <c r="N19" s="115" t="s">
        <v>113</v>
      </c>
      <c r="O19" s="116"/>
      <c r="P19" s="116"/>
      <c r="Q19" s="116"/>
      <c r="R19" s="116"/>
      <c r="S19" s="116"/>
    </row>
    <row r="20" spans="2:19" ht="16.5" thickBot="1" x14ac:dyDescent="0.3">
      <c r="B20" s="28"/>
      <c r="C20" s="21"/>
      <c r="D20" s="19"/>
      <c r="E20" s="19"/>
      <c r="F20" s="19"/>
      <c r="G20" s="12"/>
      <c r="H20" s="12"/>
      <c r="I20" s="12"/>
      <c r="J20" s="12"/>
      <c r="K20" s="12"/>
      <c r="N20" s="22" t="s">
        <v>9</v>
      </c>
      <c r="O20" s="22" t="s">
        <v>10</v>
      </c>
      <c r="P20" s="22" t="s">
        <v>137</v>
      </c>
      <c r="Q20" s="22" t="s">
        <v>114</v>
      </c>
      <c r="R20" s="22" t="s">
        <v>115</v>
      </c>
      <c r="S20" s="22" t="s">
        <v>116</v>
      </c>
    </row>
    <row r="21" spans="2:19" x14ac:dyDescent="0.25">
      <c r="B21" s="28"/>
      <c r="C21" s="21"/>
      <c r="D21" s="19"/>
      <c r="E21" s="19"/>
      <c r="F21" s="19"/>
      <c r="G21" s="12"/>
      <c r="H21" s="12"/>
      <c r="I21" s="12"/>
      <c r="J21" s="12"/>
      <c r="K21" s="12"/>
      <c r="N21" s="23"/>
      <c r="O21" s="23"/>
      <c r="P21" s="24"/>
      <c r="Q21" s="24"/>
      <c r="R21" s="24"/>
      <c r="S21" s="24"/>
    </row>
    <row r="22" spans="2:19" x14ac:dyDescent="0.25">
      <c r="B22" s="28"/>
      <c r="C22" s="21"/>
      <c r="D22" s="19"/>
      <c r="E22" s="19"/>
      <c r="F22" s="19"/>
      <c r="G22" s="12"/>
      <c r="H22" s="12"/>
      <c r="I22" s="12"/>
      <c r="J22" s="12"/>
      <c r="K22" s="12"/>
      <c r="N22" s="25"/>
      <c r="O22" s="25"/>
      <c r="P22" s="26"/>
      <c r="Q22" s="26"/>
      <c r="R22" s="26"/>
      <c r="S22" s="26"/>
    </row>
    <row r="23" spans="2:19" x14ac:dyDescent="0.25">
      <c r="B23" s="28"/>
      <c r="C23" s="21"/>
      <c r="D23" s="19"/>
      <c r="E23" s="19"/>
      <c r="F23" s="19"/>
      <c r="G23" s="12"/>
      <c r="H23" s="12"/>
      <c r="I23" s="12"/>
      <c r="J23" s="12"/>
      <c r="K23" s="12"/>
      <c r="N23" s="25"/>
      <c r="O23" s="25"/>
      <c r="P23" s="26"/>
      <c r="Q23" s="26"/>
      <c r="R23" s="26"/>
      <c r="S23" s="26"/>
    </row>
    <row r="24" spans="2:19" x14ac:dyDescent="0.25">
      <c r="B24" s="28"/>
      <c r="C24" s="21"/>
      <c r="D24" s="19"/>
      <c r="E24" s="19"/>
      <c r="F24" s="19"/>
      <c r="G24" s="12"/>
      <c r="H24" s="12"/>
      <c r="I24" s="12"/>
      <c r="J24" s="12"/>
      <c r="K24" s="12"/>
      <c r="N24" s="25"/>
      <c r="O24" s="25"/>
      <c r="P24" s="26"/>
      <c r="Q24" s="26"/>
      <c r="R24" s="26"/>
      <c r="S24" s="26"/>
    </row>
    <row r="25" spans="2:19" x14ac:dyDescent="0.25">
      <c r="B25" s="28"/>
      <c r="C25" s="21"/>
      <c r="D25" s="19"/>
      <c r="E25" s="19"/>
      <c r="F25" s="19"/>
      <c r="G25" s="12"/>
      <c r="H25" s="12"/>
      <c r="I25" s="12"/>
      <c r="J25" s="12"/>
      <c r="K25" s="12"/>
      <c r="N25" s="25"/>
      <c r="O25" s="25"/>
      <c r="P25" s="26"/>
      <c r="Q25" s="26"/>
      <c r="R25" s="26"/>
      <c r="S25" s="26"/>
    </row>
    <row r="26" spans="2:19" x14ac:dyDescent="0.25">
      <c r="B26" s="28"/>
      <c r="C26" s="21"/>
      <c r="D26" s="19"/>
      <c r="E26" s="19"/>
      <c r="F26" s="19"/>
      <c r="G26" s="12"/>
      <c r="H26" s="12"/>
      <c r="I26" s="12"/>
      <c r="J26" s="12"/>
      <c r="K26" s="12"/>
      <c r="N26" s="25"/>
      <c r="O26" s="25"/>
      <c r="P26" s="26"/>
      <c r="Q26" s="26"/>
      <c r="R26" s="26"/>
      <c r="S26" s="26"/>
    </row>
    <row r="27" spans="2:19" x14ac:dyDescent="0.25">
      <c r="B27" s="28"/>
      <c r="C27" s="21"/>
      <c r="D27" s="19"/>
      <c r="E27" s="19"/>
      <c r="F27" s="19"/>
      <c r="G27" s="12"/>
      <c r="H27" s="12"/>
      <c r="I27" s="12"/>
      <c r="J27" s="12"/>
      <c r="K27" s="12"/>
      <c r="N27" s="25"/>
      <c r="O27" s="25"/>
      <c r="P27" s="26"/>
      <c r="Q27" s="26"/>
      <c r="R27" s="26"/>
      <c r="S27" s="26"/>
    </row>
    <row r="28" spans="2:19" x14ac:dyDescent="0.25">
      <c r="B28" s="28"/>
      <c r="C28" s="21"/>
      <c r="D28" s="19"/>
      <c r="E28" s="19"/>
      <c r="F28" s="19"/>
      <c r="G28" s="12"/>
      <c r="H28" s="12"/>
      <c r="I28" s="12"/>
      <c r="J28" s="12"/>
      <c r="K28" s="12"/>
      <c r="N28" s="25"/>
      <c r="O28" s="25"/>
      <c r="P28" s="26"/>
      <c r="Q28" s="26"/>
      <c r="R28" s="26"/>
      <c r="S28" s="26"/>
    </row>
    <row r="29" spans="2:19" x14ac:dyDescent="0.25">
      <c r="B29" s="28"/>
      <c r="C29" s="21"/>
      <c r="D29" s="19"/>
      <c r="E29" s="19"/>
      <c r="F29" s="19"/>
      <c r="G29" s="12"/>
      <c r="H29" s="12"/>
      <c r="I29" s="12"/>
      <c r="J29" s="12"/>
      <c r="K29" s="12"/>
      <c r="N29" s="25"/>
      <c r="O29" s="25"/>
      <c r="P29" s="26"/>
      <c r="Q29" s="26"/>
      <c r="R29" s="26"/>
      <c r="S29" s="26"/>
    </row>
    <row r="30" spans="2:19" x14ac:dyDescent="0.25">
      <c r="B30" s="28"/>
      <c r="C30" s="21"/>
      <c r="D30" s="19"/>
      <c r="E30" s="19"/>
      <c r="F30" s="19"/>
      <c r="G30" s="12"/>
      <c r="H30" s="12"/>
      <c r="I30" s="12"/>
      <c r="J30" s="12"/>
      <c r="K30" s="12"/>
      <c r="N30" s="25"/>
      <c r="O30" s="25"/>
      <c r="P30" s="26"/>
      <c r="Q30" s="26"/>
      <c r="R30" s="26"/>
      <c r="S30" s="26"/>
    </row>
    <row r="31" spans="2:19" x14ac:dyDescent="0.25">
      <c r="B31" s="28"/>
      <c r="C31" s="21"/>
      <c r="D31" s="19"/>
      <c r="E31" s="19"/>
      <c r="F31" s="19"/>
      <c r="G31" s="12"/>
      <c r="H31" s="12"/>
      <c r="I31" s="12"/>
      <c r="J31" s="12"/>
      <c r="K31" s="12"/>
      <c r="N31" s="25"/>
      <c r="O31" s="25"/>
      <c r="P31" s="26"/>
      <c r="Q31" s="26"/>
      <c r="R31" s="26"/>
      <c r="S31" s="26"/>
    </row>
    <row r="32" spans="2:19" x14ac:dyDescent="0.25">
      <c r="B32" s="28"/>
      <c r="C32" s="21"/>
      <c r="D32" s="19"/>
      <c r="E32" s="19"/>
      <c r="F32" s="19"/>
      <c r="G32" s="12"/>
      <c r="H32" s="12"/>
      <c r="I32" s="12"/>
      <c r="J32" s="12"/>
      <c r="K32" s="12"/>
      <c r="N32" s="25"/>
      <c r="O32" s="25"/>
      <c r="P32" s="26"/>
      <c r="Q32" s="26"/>
      <c r="R32" s="26"/>
      <c r="S32" s="26"/>
    </row>
    <row r="33" spans="2:19" x14ac:dyDescent="0.25">
      <c r="B33" s="28"/>
      <c r="C33" s="21"/>
      <c r="D33" s="19"/>
      <c r="E33" s="19"/>
      <c r="F33" s="19"/>
      <c r="G33" s="12"/>
      <c r="H33" s="12"/>
      <c r="I33" s="12"/>
      <c r="J33" s="12"/>
      <c r="K33" s="12"/>
      <c r="N33" s="25"/>
      <c r="O33" s="25"/>
      <c r="P33" s="26"/>
      <c r="Q33" s="26"/>
      <c r="R33" s="26"/>
      <c r="S33" s="26"/>
    </row>
    <row r="34" spans="2:19" x14ac:dyDescent="0.25">
      <c r="B34" s="28"/>
      <c r="C34" s="21"/>
      <c r="D34" s="19"/>
      <c r="E34" s="19"/>
      <c r="F34" s="19"/>
      <c r="G34" s="12"/>
      <c r="H34" s="12"/>
      <c r="I34" s="12"/>
      <c r="J34" s="12"/>
      <c r="K34" s="12"/>
      <c r="N34" s="25"/>
      <c r="O34" s="25"/>
      <c r="P34" s="26"/>
      <c r="Q34" s="26"/>
      <c r="R34" s="26"/>
      <c r="S34" s="26"/>
    </row>
    <row r="35" spans="2:19" x14ac:dyDescent="0.25">
      <c r="B35" s="28"/>
      <c r="C35" s="21"/>
      <c r="D35" s="19"/>
      <c r="E35" s="19"/>
      <c r="F35" s="19"/>
      <c r="G35" s="12"/>
      <c r="H35" s="12"/>
      <c r="I35" s="12"/>
      <c r="J35" s="12"/>
      <c r="K35" s="12"/>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B13:K13"/>
    <mergeCell ref="I2:K5"/>
    <mergeCell ref="F4:G4"/>
    <mergeCell ref="N37:Q38"/>
    <mergeCell ref="N7:Q7"/>
    <mergeCell ref="N19:S19"/>
  </mergeCells>
  <conditionalFormatting sqref="D18:D35 K15:K17 G18:K35">
    <cfRule type="containsText" dxfId="163" priority="26" operator="containsText" text="Mostly As">
      <formula>NOT(ISERROR(SEARCH("Mostly As",D15)))</formula>
    </cfRule>
  </conditionalFormatting>
  <conditionalFormatting sqref="D18:D35">
    <cfRule type="containsText" dxfId="162" priority="22" stopIfTrue="1" operator="containsText" text="Mostly Ds">
      <formula>NOT(ISERROR(SEARCH("Mostly Ds",D18)))</formula>
    </cfRule>
    <cfRule type="containsText" dxfId="161" priority="23" stopIfTrue="1" operator="containsText" text="Mostly Cs">
      <formula>NOT(ISERROR(SEARCH("Mostly Cs",D18)))</formula>
    </cfRule>
    <cfRule type="containsText" dxfId="160" priority="25" stopIfTrue="1" operator="containsText" text="Mostly Bs">
      <formula>NOT(ISERROR(SEARCH("Mostly Bs",D18)))</formula>
    </cfRule>
  </conditionalFormatting>
  <conditionalFormatting sqref="G18:J35">
    <cfRule type="containsText" dxfId="159" priority="24" stopIfTrue="1" operator="containsText" text="Mostly Bs">
      <formula>NOT(ISERROR(SEARCH("Mostly Bs",G18)))</formula>
    </cfRule>
  </conditionalFormatting>
  <conditionalFormatting sqref="G18:J35">
    <cfRule type="containsText" dxfId="158" priority="21" stopIfTrue="1" operator="containsText" text="Mostly Cs">
      <formula>NOT(ISERROR(SEARCH("Mostly Cs",G18)))</formula>
    </cfRule>
  </conditionalFormatting>
  <conditionalFormatting sqref="C4">
    <cfRule type="containsText" dxfId="157" priority="17" operator="containsText" text="Level 1">
      <formula>NOT(ISERROR(SEARCH("Level 1",C4)))</formula>
    </cfRule>
    <cfRule type="containsText" dxfId="156" priority="18" operator="containsText" text="Level 2">
      <formula>NOT(ISERROR(SEARCH("Level 2",C4)))</formula>
    </cfRule>
    <cfRule type="containsText" dxfId="155" priority="19" operator="containsText" text="Level 3">
      <formula>NOT(ISERROR(SEARCH("Level 3",C4)))</formula>
    </cfRule>
    <cfRule type="containsText" dxfId="154" priority="20" stopIfTrue="1" operator="containsText" text="Level 4">
      <formula>NOT(ISERROR(SEARCH("Level 4",C4)))</formula>
    </cfRule>
  </conditionalFormatting>
  <conditionalFormatting sqref="F4">
    <cfRule type="containsText" dxfId="153" priority="13" operator="containsText" text="Level 1">
      <formula>NOT(ISERROR(SEARCH("Level 1",F4)))</formula>
    </cfRule>
    <cfRule type="containsText" dxfId="152" priority="14" operator="containsText" text="Level 2">
      <formula>NOT(ISERROR(SEARCH("Level 2",F4)))</formula>
    </cfRule>
    <cfRule type="containsText" dxfId="151" priority="15" operator="containsText" text="Level 3">
      <formula>NOT(ISERROR(SEARCH("Level 3",F4)))</formula>
    </cfRule>
    <cfRule type="containsText" dxfId="150" priority="16" stopIfTrue="1" operator="containsText" text="Level 4">
      <formula>NOT(ISERROR(SEARCH("Level 4",F4)))</formula>
    </cfRule>
  </conditionalFormatting>
  <conditionalFormatting sqref="C15:C35">
    <cfRule type="containsText" dxfId="149" priority="9" operator="containsText" text="Level 1">
      <formula>NOT(ISERROR(SEARCH("Level 1",C15)))</formula>
    </cfRule>
    <cfRule type="containsText" dxfId="148" priority="10" operator="containsText" text="Level 2">
      <formula>NOT(ISERROR(SEARCH("Level 2",C15)))</formula>
    </cfRule>
    <cfRule type="containsText" dxfId="147" priority="11" operator="containsText" text="Level 3">
      <formula>NOT(ISERROR(SEARCH("Level 3",C15)))</formula>
    </cfRule>
    <cfRule type="containsText" dxfId="146" priority="12" stopIfTrue="1" operator="containsText" text="Level 4">
      <formula>NOT(ISERROR(SEARCH("Level 4",C15)))</formula>
    </cfRule>
  </conditionalFormatting>
  <conditionalFormatting sqref="D15:D17 G15:J17">
    <cfRule type="containsText" dxfId="145" priority="5" operator="containsText" text="Level 1">
      <formula>NOT(ISERROR(SEARCH("Level 1",D15)))</formula>
    </cfRule>
    <cfRule type="containsText" dxfId="144" priority="6" operator="containsText" text="Level 2">
      <formula>NOT(ISERROR(SEARCH("Level 2",D15)))</formula>
    </cfRule>
    <cfRule type="containsText" dxfId="143" priority="7" operator="containsText" text="Level 3">
      <formula>NOT(ISERROR(SEARCH("Level 3",D15)))</formula>
    </cfRule>
    <cfRule type="containsText" dxfId="142" priority="8" stopIfTrue="1" operator="containsText" text="Level 4">
      <formula>NOT(ISERROR(SEARCH("Level 4",D15)))</formula>
    </cfRule>
  </conditionalFormatting>
  <conditionalFormatting sqref="E15:E35">
    <cfRule type="containsText" dxfId="141" priority="3" operator="containsText" text="Mostly Bs">
      <formula>NOT(ISERROR(SEARCH("Mostly Bs",E15)))</formula>
    </cfRule>
    <cfRule type="containsText" dxfId="140" priority="4" operator="containsText" text="Mostly As">
      <formula>NOT(ISERROR(SEARCH("Mostly As",E15)))</formula>
    </cfRule>
  </conditionalFormatting>
  <conditionalFormatting sqref="F15:F35">
    <cfRule type="containsText" dxfId="139" priority="1" operator="containsText" text="Mostly Bs">
      <formula>NOT(ISERROR(SEARCH("Mostly Bs",F15)))</formula>
    </cfRule>
    <cfRule type="containsText" dxfId="138" priority="2" operator="containsText" text="Mostly As">
      <formula>NOT(ISERROR(SEARCH("Mostly As",F15)))</formula>
    </cfRule>
  </conditionalFormatting>
  <dataValidations count="9">
    <dataValidation type="list" allowBlank="1" showInputMessage="1" showErrorMessage="1" sqref="C15:C35 F4:G4 C4" xr:uid="{7A0A1FCC-8947-EE4A-978F-F6656DBD639B}">
      <formula1>$C$8:$C$11</formula1>
    </dataValidation>
    <dataValidation type="list" allowBlank="1" showInputMessage="1" showErrorMessage="1" sqref="K15:K35" xr:uid="{60C299FA-4573-A84D-928E-ACADB96C14A8}">
      <formula1>$K$8:$K$11</formula1>
    </dataValidation>
    <dataValidation type="list" allowBlank="1" showInputMessage="1" showErrorMessage="1" sqref="J15:J35" xr:uid="{1461C949-5FE0-1840-9D34-E7FA5860EAE5}">
      <formula1>$J$8:$J$11</formula1>
    </dataValidation>
    <dataValidation type="list" allowBlank="1" showInputMessage="1" showErrorMessage="1" sqref="I15:I35" xr:uid="{FEEA64AA-DF1D-B348-9B8F-E8B5E55FCFF7}">
      <formula1>$I$8:$I$11</formula1>
    </dataValidation>
    <dataValidation type="list" allowBlank="1" showInputMessage="1" showErrorMessage="1" sqref="H15:H35" xr:uid="{53D987CE-4680-6347-8077-EE0EABE6ECE5}">
      <formula1>$H$8:$H$11</formula1>
    </dataValidation>
    <dataValidation type="list" allowBlank="1" showInputMessage="1" showErrorMessage="1" sqref="G15:G35" xr:uid="{F99DCA7B-874C-F943-919B-DB109FCC435E}">
      <formula1>$G$8:$G$11</formula1>
    </dataValidation>
    <dataValidation type="list" allowBlank="1" showInputMessage="1" showErrorMessage="1" sqref="F15:F35" xr:uid="{222D2804-34E0-8E46-94E3-0E018734BA23}">
      <formula1>$F$8:$F$11</formula1>
    </dataValidation>
    <dataValidation type="list" allowBlank="1" showInputMessage="1" showErrorMessage="1" sqref="E15:E35" xr:uid="{04CF2817-C0FB-514D-9047-BE87DCA1BF39}">
      <formula1>$E$8:$E$11</formula1>
    </dataValidation>
    <dataValidation type="list" allowBlank="1" showInputMessage="1" showErrorMessage="1" sqref="D15:D35" xr:uid="{75A39365-16BF-1A4F-80B5-773A98E8A4A2}">
      <formula1>$D$8:$D$11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AB69-5373-5640-95D9-9026A20E4CA5}">
  <sheetPr>
    <tabColor theme="3" tint="0.79998168889431442"/>
  </sheetPr>
  <dimension ref="A1:Z40"/>
  <sheetViews>
    <sheetView showGridLines="0" topLeftCell="P30" workbookViewId="0">
      <selection activeCell="U30"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64</v>
      </c>
      <c r="I2" s="98" t="s">
        <v>152</v>
      </c>
      <c r="J2" s="99"/>
      <c r="K2" s="100"/>
      <c r="N2" s="44" t="s">
        <v>2</v>
      </c>
      <c r="O2" s="49" t="s">
        <v>131</v>
      </c>
    </row>
    <row r="3" spans="2:26" ht="35.1" customHeight="1" thickBot="1" x14ac:dyDescent="0.3">
      <c r="I3" s="101"/>
      <c r="J3" s="102"/>
      <c r="K3" s="103"/>
      <c r="N3" s="45" t="s">
        <v>103</v>
      </c>
      <c r="O3" s="14" t="s">
        <v>101</v>
      </c>
    </row>
    <row r="4" spans="2:26" ht="35.1" customHeight="1" thickBot="1" x14ac:dyDescent="0.3">
      <c r="B4" s="18" t="s">
        <v>13</v>
      </c>
      <c r="C4" s="13" t="s">
        <v>2</v>
      </c>
      <c r="E4" s="18" t="s">
        <v>12</v>
      </c>
      <c r="F4" s="110" t="s">
        <v>5</v>
      </c>
      <c r="G4" s="111"/>
      <c r="I4" s="101"/>
      <c r="J4" s="102"/>
      <c r="K4" s="103"/>
      <c r="N4" s="46" t="s">
        <v>4</v>
      </c>
      <c r="O4" s="14" t="s">
        <v>105</v>
      </c>
    </row>
    <row r="5" spans="2:26" ht="35.1" customHeight="1" thickBot="1" x14ac:dyDescent="0.3">
      <c r="C5" s="3"/>
      <c r="F5" s="3"/>
      <c r="I5" s="104"/>
      <c r="J5" s="105"/>
      <c r="K5" s="106"/>
      <c r="N5" s="47" t="s">
        <v>5</v>
      </c>
      <c r="O5" s="14" t="s">
        <v>110</v>
      </c>
    </row>
    <row r="6" spans="2:26" ht="32.1" customHeight="1" x14ac:dyDescent="0.25">
      <c r="C6" s="3"/>
      <c r="F6" s="3"/>
    </row>
    <row r="7" spans="2:26" s="9" customFormat="1" ht="20.100000000000001" customHeight="1" x14ac:dyDescent="0.25">
      <c r="C7" s="10" t="s">
        <v>27</v>
      </c>
      <c r="D7" s="10" t="s">
        <v>15</v>
      </c>
      <c r="E7" s="10" t="s">
        <v>20</v>
      </c>
      <c r="F7" s="10" t="s">
        <v>21</v>
      </c>
      <c r="G7" s="10" t="s">
        <v>22</v>
      </c>
      <c r="H7" s="10" t="s">
        <v>23</v>
      </c>
      <c r="I7" s="10" t="s">
        <v>24</v>
      </c>
      <c r="J7" s="10" t="s">
        <v>25</v>
      </c>
      <c r="K7" s="10" t="str">
        <f>""</f>
        <v/>
      </c>
      <c r="N7" s="112" t="s">
        <v>26</v>
      </c>
      <c r="O7" s="113"/>
      <c r="P7" s="113"/>
      <c r="Q7" s="114"/>
    </row>
    <row r="8" spans="2:26" x14ac:dyDescent="0.25">
      <c r="C8" s="4" t="s">
        <v>5</v>
      </c>
      <c r="D8" s="4" t="s">
        <v>16</v>
      </c>
      <c r="E8" s="4" t="s">
        <v>16</v>
      </c>
      <c r="F8" s="4" t="s">
        <v>16</v>
      </c>
      <c r="G8" s="4" t="s">
        <v>16</v>
      </c>
      <c r="H8" s="4" t="s">
        <v>16</v>
      </c>
      <c r="I8" s="4" t="s">
        <v>16</v>
      </c>
      <c r="J8" s="4" t="s">
        <v>16</v>
      </c>
      <c r="K8" s="8"/>
      <c r="N8" s="32" t="s">
        <v>60</v>
      </c>
      <c r="O8" s="33"/>
      <c r="P8" s="33"/>
      <c r="Q8" s="34"/>
    </row>
    <row r="9" spans="2:26" x14ac:dyDescent="0.25">
      <c r="C9" s="5" t="s">
        <v>4</v>
      </c>
      <c r="D9" s="4" t="s">
        <v>16</v>
      </c>
      <c r="E9" s="4" t="s">
        <v>16</v>
      </c>
      <c r="F9" s="4" t="s">
        <v>16</v>
      </c>
      <c r="G9" s="4" t="s">
        <v>16</v>
      </c>
      <c r="H9" s="4" t="s">
        <v>16</v>
      </c>
      <c r="I9" s="4" t="s">
        <v>16</v>
      </c>
      <c r="J9" s="4" t="s">
        <v>16</v>
      </c>
      <c r="K9" s="8"/>
      <c r="N9" s="32" t="s">
        <v>61</v>
      </c>
      <c r="O9" s="33"/>
      <c r="P9" s="33"/>
      <c r="Q9" s="34"/>
    </row>
    <row r="10" spans="2:26" x14ac:dyDescent="0.25">
      <c r="C10" s="6" t="s">
        <v>3</v>
      </c>
      <c r="D10" s="4" t="s">
        <v>16</v>
      </c>
      <c r="E10" s="6" t="s">
        <v>19</v>
      </c>
      <c r="F10" s="4" t="s">
        <v>16</v>
      </c>
      <c r="G10" s="4" t="s">
        <v>16</v>
      </c>
      <c r="H10" s="4" t="s">
        <v>16</v>
      </c>
      <c r="I10" s="4" t="s">
        <v>16</v>
      </c>
      <c r="J10" s="4" t="s">
        <v>16</v>
      </c>
      <c r="K10" s="8"/>
      <c r="N10" s="32" t="s">
        <v>62</v>
      </c>
      <c r="O10" s="33"/>
      <c r="P10" s="33"/>
      <c r="Q10" s="34"/>
    </row>
    <row r="11" spans="2:26" x14ac:dyDescent="0.25">
      <c r="C11" s="7" t="s">
        <v>2</v>
      </c>
      <c r="D11" s="7" t="s">
        <v>19</v>
      </c>
      <c r="E11" s="7" t="s">
        <v>17</v>
      </c>
      <c r="F11" s="7" t="s">
        <v>19</v>
      </c>
      <c r="G11" s="7" t="s">
        <v>19</v>
      </c>
      <c r="H11" s="7" t="s">
        <v>19</v>
      </c>
      <c r="I11" s="7" t="s">
        <v>19</v>
      </c>
      <c r="J11" s="7" t="s">
        <v>19</v>
      </c>
      <c r="K11" s="8"/>
      <c r="N11" s="32" t="s">
        <v>63</v>
      </c>
      <c r="O11" s="30"/>
      <c r="P11" s="30"/>
      <c r="Q11" s="31"/>
    </row>
    <row r="12" spans="2:26" x14ac:dyDescent="0.25">
      <c r="N12" s="32"/>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
      </c>
      <c r="N14" s="32"/>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137" priority="53" operator="containsText" text="Level 1">
      <formula>NOT(ISERROR(SEARCH("Level 1",C4)))</formula>
    </cfRule>
    <cfRule type="containsText" dxfId="136" priority="54" operator="containsText" text="Level 2">
      <formula>NOT(ISERROR(SEARCH("Level 2",C4)))</formula>
    </cfRule>
    <cfRule type="containsText" dxfId="135" priority="55" operator="containsText" text="Level 3">
      <formula>NOT(ISERROR(SEARCH("Level 3",C4)))</formula>
    </cfRule>
    <cfRule type="containsText" dxfId="134" priority="56" stopIfTrue="1" operator="containsText" text="Level 4">
      <formula>NOT(ISERROR(SEARCH("Level 4",C4)))</formula>
    </cfRule>
  </conditionalFormatting>
  <conditionalFormatting sqref="F4">
    <cfRule type="containsText" dxfId="133" priority="49" operator="containsText" text="Level 1">
      <formula>NOT(ISERROR(SEARCH("Level 1",F4)))</formula>
    </cfRule>
    <cfRule type="containsText" dxfId="132" priority="50" operator="containsText" text="Level 2">
      <formula>NOT(ISERROR(SEARCH("Level 2",F4)))</formula>
    </cfRule>
    <cfRule type="containsText" dxfId="131" priority="51" operator="containsText" text="Level 3">
      <formula>NOT(ISERROR(SEARCH("Level 3",F4)))</formula>
    </cfRule>
    <cfRule type="containsText" dxfId="130" priority="52" stopIfTrue="1" operator="containsText" text="Level 4">
      <formula>NOT(ISERROR(SEARCH("Level 4",F4)))</formula>
    </cfRule>
  </conditionalFormatting>
  <conditionalFormatting sqref="C15:C35">
    <cfRule type="containsText" dxfId="129" priority="45" operator="containsText" text="Level 1">
      <formula>NOT(ISERROR(SEARCH("Level 1",C15)))</formula>
    </cfRule>
    <cfRule type="containsText" dxfId="128" priority="46" operator="containsText" text="Level 2">
      <formula>NOT(ISERROR(SEARCH("Level 2",C15)))</formula>
    </cfRule>
    <cfRule type="containsText" dxfId="127" priority="47" operator="containsText" text="Level 3">
      <formula>NOT(ISERROR(SEARCH("Level 3",C15)))</formula>
    </cfRule>
    <cfRule type="containsText" dxfId="126" priority="48" stopIfTrue="1" operator="containsText" text="Level 4">
      <formula>NOT(ISERROR(SEARCH("Level 4",C15)))</formula>
    </cfRule>
  </conditionalFormatting>
  <conditionalFormatting sqref="F15:J35">
    <cfRule type="containsText" dxfId="125" priority="9" operator="containsText" text="Mostly Bs">
      <formula>NOT(ISERROR(SEARCH("Mostly Bs",F15)))</formula>
    </cfRule>
    <cfRule type="containsText" dxfId="124" priority="10" operator="containsText" text="Mostly As">
      <formula>NOT(ISERROR(SEARCH("Mostly As",F15)))</formula>
    </cfRule>
  </conditionalFormatting>
  <conditionalFormatting sqref="D15:D35">
    <cfRule type="containsText" dxfId="123" priority="7" operator="containsText" text="Mostly Bs">
      <formula>NOT(ISERROR(SEARCH("Mostly Bs",D15)))</formula>
    </cfRule>
    <cfRule type="containsText" dxfId="122" priority="8" operator="containsText" text="Mostly As">
      <formula>NOT(ISERROR(SEARCH("Mostly As",D15)))</formula>
    </cfRule>
  </conditionalFormatting>
  <conditionalFormatting sqref="E15:E35">
    <cfRule type="containsText" dxfId="121" priority="6" operator="containsText" text="Mostly As">
      <formula>NOT(ISERROR(SEARCH("Mostly As",E15)))</formula>
    </cfRule>
  </conditionalFormatting>
  <conditionalFormatting sqref="E15:E35">
    <cfRule type="containsText" dxfId="120" priority="2" stopIfTrue="1" operator="containsText" text="Mostly Ds">
      <formula>NOT(ISERROR(SEARCH("Mostly Ds",E15)))</formula>
    </cfRule>
    <cfRule type="containsText" dxfId="119" priority="3" stopIfTrue="1" operator="containsText" text="Mostly Cs">
      <formula>NOT(ISERROR(SEARCH("Mostly Cs",E15)))</formula>
    </cfRule>
    <cfRule type="containsText" dxfId="118" priority="5" stopIfTrue="1" operator="containsText" text="Mostly Bs">
      <formula>NOT(ISERROR(SEARCH("Mostly Bs",E15)))</formula>
    </cfRule>
  </conditionalFormatting>
  <conditionalFormatting sqref="E15:E35">
    <cfRule type="containsText" dxfId="117" priority="4" stopIfTrue="1" operator="containsText" text="Mostly Bs">
      <formula>NOT(ISERROR(SEARCH("Mostly Bs",E15)))</formula>
    </cfRule>
  </conditionalFormatting>
  <conditionalFormatting sqref="E15:E35">
    <cfRule type="containsText" dxfId="116" priority="1" stopIfTrue="1" operator="containsText" text="Mostly Cs">
      <formula>NOT(ISERROR(SEARCH("Mostly Cs",E15)))</formula>
    </cfRule>
  </conditionalFormatting>
  <dataValidations count="9">
    <dataValidation type="list" allowBlank="1" showInputMessage="1" showErrorMessage="1" sqref="D15:D35" xr:uid="{F2DE6882-2435-834D-8A36-176F28C1DBA6}">
      <formula1>$D$8:$D$11</formula1>
    </dataValidation>
    <dataValidation type="list" allowBlank="1" showInputMessage="1" showErrorMessage="1" sqref="E15:E35" xr:uid="{116CDA55-09D2-E943-961E-B9389352A021}">
      <formula1>$E$8:$E$11</formula1>
    </dataValidation>
    <dataValidation type="list" allowBlank="1" showInputMessage="1" showErrorMessage="1" sqref="F15:F35" xr:uid="{0DDD688E-7ADB-E84F-B75F-9ABE7956E1DA}">
      <formula1>$F$8:$F$11</formula1>
    </dataValidation>
    <dataValidation type="list" allowBlank="1" showInputMessage="1" showErrorMessage="1" sqref="G15:G35" xr:uid="{F9F793AA-7A6D-B74E-94D6-B64771115A6E}">
      <formula1>$G$8:$G$11</formula1>
    </dataValidation>
    <dataValidation type="list" allowBlank="1" showInputMessage="1" showErrorMessage="1" sqref="H15:H35" xr:uid="{6DBF2BF7-C8A6-5E45-AC41-CEFA1408F025}">
      <formula1>$H$8:$H$11</formula1>
    </dataValidation>
    <dataValidation type="list" allowBlank="1" showInputMessage="1" showErrorMessage="1" sqref="I15:I35" xr:uid="{970F354E-2A7B-BF4A-95D2-50E214055479}">
      <formula1>$I$8:$I$11</formula1>
    </dataValidation>
    <dataValidation type="list" allowBlank="1" showInputMessage="1" showErrorMessage="1" sqref="J15:J35" xr:uid="{C68848F2-3A40-CA44-A891-EA3293DACBEA}">
      <formula1>$J$8:$J$11</formula1>
    </dataValidation>
    <dataValidation type="list" allowBlank="1" showInputMessage="1" showErrorMessage="1" sqref="K15:K35" xr:uid="{F92E407B-D30B-DD48-B2F0-505624D0097A}">
      <formula1>$K$8:$K$11</formula1>
    </dataValidation>
    <dataValidation type="list" allowBlank="1" showInputMessage="1" showErrorMessage="1" sqref="C15:C35 F4:G4 C4" xr:uid="{7910F7EE-48F8-7E4C-9EF4-6C40D214E58F}">
      <formula1>$C$8:$C$11</formula1>
    </dataValidation>
  </dataValidations>
  <hyperlinks>
    <hyperlink ref="N8" r:id="rId1" display="Data breach guidelines" xr:uid="{605BB4DD-90E1-6846-802E-73555F8029A6}"/>
    <hyperlink ref="N11" r:id="rId2" xr:uid="{8EBF4E05-A3BB-4C47-A64D-28A91C1C2807}"/>
    <hyperlink ref="N9" r:id="rId3" xr:uid="{83B82848-E7C0-084B-B1B9-BA593D3AC1F6}"/>
    <hyperlink ref="N10" r:id="rId4" xr:uid="{6190ADC2-E014-1040-BF2D-E25DF1DBC54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32E3-3B90-C74E-8F89-3D37F8E97C92}">
  <sheetPr>
    <tabColor theme="3" tint="0.79998168889431442"/>
  </sheetPr>
  <dimension ref="A1:Z40"/>
  <sheetViews>
    <sheetView showGridLines="0" topLeftCell="P30" workbookViewId="0">
      <selection activeCell="U30"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65</v>
      </c>
      <c r="I2" s="98" t="s">
        <v>152</v>
      </c>
      <c r="J2" s="99"/>
      <c r="K2" s="100"/>
      <c r="N2" s="44" t="s">
        <v>2</v>
      </c>
      <c r="O2" s="14" t="s">
        <v>99</v>
      </c>
    </row>
    <row r="3" spans="2:26" ht="35.1" customHeight="1" thickBot="1" x14ac:dyDescent="0.3">
      <c r="I3" s="101"/>
      <c r="J3" s="102"/>
      <c r="K3" s="103"/>
      <c r="N3" s="45" t="s">
        <v>103</v>
      </c>
      <c r="O3" s="14" t="s">
        <v>102</v>
      </c>
    </row>
    <row r="4" spans="2:26" ht="35.1" customHeight="1" thickBot="1" x14ac:dyDescent="0.3">
      <c r="B4" s="18" t="s">
        <v>13</v>
      </c>
      <c r="C4" s="13" t="s">
        <v>2</v>
      </c>
      <c r="E4" s="18" t="s">
        <v>12</v>
      </c>
      <c r="F4" s="110" t="s">
        <v>5</v>
      </c>
      <c r="G4" s="111"/>
      <c r="I4" s="101"/>
      <c r="J4" s="102"/>
      <c r="K4" s="103"/>
      <c r="N4" s="46" t="s">
        <v>4</v>
      </c>
      <c r="O4" s="14" t="s">
        <v>106</v>
      </c>
    </row>
    <row r="5" spans="2:26" ht="35.1" customHeight="1" thickBot="1" x14ac:dyDescent="0.3">
      <c r="C5" s="3"/>
      <c r="F5" s="3"/>
      <c r="I5" s="104"/>
      <c r="J5" s="105"/>
      <c r="K5" s="106"/>
      <c r="N5" s="47" t="s">
        <v>5</v>
      </c>
      <c r="O5" s="14" t="s">
        <v>111</v>
      </c>
    </row>
    <row r="6" spans="2:26" ht="32.1" customHeight="1" x14ac:dyDescent="0.25">
      <c r="C6" s="3"/>
      <c r="F6" s="3"/>
    </row>
    <row r="7" spans="2:26" s="9" customFormat="1" ht="20.100000000000001" customHeight="1" x14ac:dyDescent="0.25">
      <c r="C7" s="10" t="s">
        <v>27</v>
      </c>
      <c r="D7" s="10" t="s">
        <v>15</v>
      </c>
      <c r="E7" s="10" t="s">
        <v>20</v>
      </c>
      <c r="F7" s="10" t="s">
        <v>21</v>
      </c>
      <c r="G7" s="10" t="s">
        <v>22</v>
      </c>
      <c r="H7" s="10" t="str">
        <f>""</f>
        <v/>
      </c>
      <c r="I7" s="10" t="str">
        <f>""</f>
        <v/>
      </c>
      <c r="J7" s="10" t="str">
        <f>""</f>
        <v/>
      </c>
      <c r="K7" s="10" t="str">
        <f>""</f>
        <v/>
      </c>
      <c r="N7" s="112" t="s">
        <v>26</v>
      </c>
      <c r="O7" s="113"/>
      <c r="P7" s="113"/>
      <c r="Q7" s="114"/>
    </row>
    <row r="8" spans="2:26" x14ac:dyDescent="0.25">
      <c r="C8" s="4" t="s">
        <v>5</v>
      </c>
      <c r="D8" s="4" t="s">
        <v>16</v>
      </c>
      <c r="E8" s="4" t="s">
        <v>16</v>
      </c>
      <c r="F8" s="4" t="s">
        <v>16</v>
      </c>
      <c r="G8" s="4" t="s">
        <v>16</v>
      </c>
      <c r="H8" s="8"/>
      <c r="I8" s="8"/>
      <c r="J8" s="8"/>
      <c r="K8" s="8"/>
      <c r="N8" s="32" t="s">
        <v>66</v>
      </c>
      <c r="O8" s="33"/>
      <c r="P8" s="33"/>
      <c r="Q8" s="34"/>
    </row>
    <row r="9" spans="2:26" x14ac:dyDescent="0.25">
      <c r="C9" s="5" t="s">
        <v>4</v>
      </c>
      <c r="D9" s="5" t="s">
        <v>19</v>
      </c>
      <c r="E9" s="5" t="s">
        <v>19</v>
      </c>
      <c r="F9" s="5" t="s">
        <v>19</v>
      </c>
      <c r="G9" s="5" t="s">
        <v>19</v>
      </c>
      <c r="H9" s="8"/>
      <c r="I9" s="8"/>
      <c r="J9" s="8"/>
      <c r="K9" s="8"/>
      <c r="N9" s="32" t="s">
        <v>67</v>
      </c>
      <c r="O9" s="33"/>
      <c r="P9" s="33"/>
      <c r="Q9" s="34"/>
    </row>
    <row r="10" spans="2:26" x14ac:dyDescent="0.25">
      <c r="C10" s="6" t="s">
        <v>3</v>
      </c>
      <c r="D10" s="6" t="s">
        <v>17</v>
      </c>
      <c r="E10" s="6" t="s">
        <v>17</v>
      </c>
      <c r="F10" s="6" t="s">
        <v>17</v>
      </c>
      <c r="G10" s="6" t="s">
        <v>17</v>
      </c>
      <c r="H10" s="8"/>
      <c r="I10" s="8"/>
      <c r="J10" s="8"/>
      <c r="K10" s="8"/>
      <c r="N10" s="32" t="s">
        <v>68</v>
      </c>
      <c r="O10" s="33"/>
      <c r="P10" s="33"/>
      <c r="Q10" s="34"/>
    </row>
    <row r="11" spans="2:26" x14ac:dyDescent="0.25">
      <c r="C11" s="7" t="s">
        <v>2</v>
      </c>
      <c r="D11" s="7" t="s">
        <v>18</v>
      </c>
      <c r="E11" s="7" t="s">
        <v>18</v>
      </c>
      <c r="F11" s="7" t="s">
        <v>18</v>
      </c>
      <c r="G11" s="7" t="s">
        <v>18</v>
      </c>
      <c r="H11" s="8"/>
      <c r="I11" s="8"/>
      <c r="J11" s="8"/>
      <c r="K11" s="8"/>
      <c r="N11" s="32" t="s">
        <v>69</v>
      </c>
      <c r="O11" s="30"/>
      <c r="P11" s="30"/>
      <c r="Q11" s="31"/>
    </row>
    <row r="12" spans="2:26" x14ac:dyDescent="0.25">
      <c r="N12" s="32" t="s">
        <v>70</v>
      </c>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Q4</v>
      </c>
      <c r="H14" s="10" t="str">
        <f t="shared" si="0"/>
        <v/>
      </c>
      <c r="I14" s="10" t="str">
        <f t="shared" si="0"/>
        <v/>
      </c>
      <c r="J14" s="10" t="str">
        <f t="shared" si="0"/>
        <v/>
      </c>
      <c r="K14" s="10" t="str">
        <f t="shared" si="0"/>
        <v/>
      </c>
      <c r="N14" s="32"/>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115" priority="49" operator="containsText" text="Level 1">
      <formula>NOT(ISERROR(SEARCH("Level 1",C4)))</formula>
    </cfRule>
    <cfRule type="containsText" dxfId="114" priority="50" operator="containsText" text="Level 2">
      <formula>NOT(ISERROR(SEARCH("Level 2",C4)))</formula>
    </cfRule>
    <cfRule type="containsText" dxfId="113" priority="51" operator="containsText" text="Level 3">
      <formula>NOT(ISERROR(SEARCH("Level 3",C4)))</formula>
    </cfRule>
    <cfRule type="containsText" dxfId="112" priority="52" stopIfTrue="1" operator="containsText" text="Level 4">
      <formula>NOT(ISERROR(SEARCH("Level 4",C4)))</formula>
    </cfRule>
  </conditionalFormatting>
  <conditionalFormatting sqref="F4">
    <cfRule type="containsText" dxfId="111" priority="45" operator="containsText" text="Level 1">
      <formula>NOT(ISERROR(SEARCH("Level 1",F4)))</formula>
    </cfRule>
    <cfRule type="containsText" dxfId="110" priority="46" operator="containsText" text="Level 2">
      <formula>NOT(ISERROR(SEARCH("Level 2",F4)))</formula>
    </cfRule>
    <cfRule type="containsText" dxfId="109" priority="47" operator="containsText" text="Level 3">
      <formula>NOT(ISERROR(SEARCH("Level 3",F4)))</formula>
    </cfRule>
    <cfRule type="containsText" dxfId="108" priority="48" stopIfTrue="1" operator="containsText" text="Level 4">
      <formula>NOT(ISERROR(SEARCH("Level 4",F4)))</formula>
    </cfRule>
  </conditionalFormatting>
  <conditionalFormatting sqref="C15:C35">
    <cfRule type="containsText" dxfId="107" priority="41" operator="containsText" text="Level 1">
      <formula>NOT(ISERROR(SEARCH("Level 1",C15)))</formula>
    </cfRule>
    <cfRule type="containsText" dxfId="106" priority="42" operator="containsText" text="Level 2">
      <formula>NOT(ISERROR(SEARCH("Level 2",C15)))</formula>
    </cfRule>
    <cfRule type="containsText" dxfId="105" priority="43" operator="containsText" text="Level 3">
      <formula>NOT(ISERROR(SEARCH("Level 3",C15)))</formula>
    </cfRule>
    <cfRule type="containsText" dxfId="104" priority="44" stopIfTrue="1" operator="containsText" text="Level 4">
      <formula>NOT(ISERROR(SEARCH("Level 4",C15)))</formula>
    </cfRule>
  </conditionalFormatting>
  <conditionalFormatting sqref="D15:G35">
    <cfRule type="containsText" dxfId="103" priority="4" operator="containsText" text="Mostly As">
      <formula>NOT(ISERROR(SEARCH("Mostly As",D15)))</formula>
    </cfRule>
  </conditionalFormatting>
  <conditionalFormatting sqref="D15:G35">
    <cfRule type="containsText" dxfId="102" priority="1" stopIfTrue="1" operator="containsText" text="Mostly Ds">
      <formula>NOT(ISERROR(SEARCH("Mostly Ds",D15)))</formula>
    </cfRule>
    <cfRule type="containsText" dxfId="101" priority="2" stopIfTrue="1" operator="containsText" text="Mostly Cs">
      <formula>NOT(ISERROR(SEARCH("Mostly Cs",D15)))</formula>
    </cfRule>
    <cfRule type="containsText" dxfId="100" priority="3" stopIfTrue="1" operator="containsText" text="Mostly Bs">
      <formula>NOT(ISERROR(SEARCH("Mostly Bs",D15)))</formula>
    </cfRule>
  </conditionalFormatting>
  <dataValidations count="9">
    <dataValidation type="list" allowBlank="1" showInputMessage="1" showErrorMessage="1" sqref="C15:C35 F4:G4 C4" xr:uid="{DDF855A4-AA82-5441-BC1A-2455AE0693E5}">
      <formula1>$C$8:$C$11</formula1>
    </dataValidation>
    <dataValidation type="list" allowBlank="1" showInputMessage="1" showErrorMessage="1" sqref="K15:K35" xr:uid="{647352AC-75A4-A14E-BEBD-A4621385302E}">
      <formula1>$K$8:$K$11</formula1>
    </dataValidation>
    <dataValidation type="list" allowBlank="1" showInputMessage="1" showErrorMessage="1" sqref="J15:J35" xr:uid="{3A904525-D8ED-0C45-B76F-998D6372D85D}">
      <formula1>$J$8:$J$11</formula1>
    </dataValidation>
    <dataValidation type="list" allowBlank="1" showInputMessage="1" showErrorMessage="1" sqref="I15:I35" xr:uid="{C700695C-D56E-824C-A112-606B7F9A1502}">
      <formula1>$I$8:$I$11</formula1>
    </dataValidation>
    <dataValidation type="list" allowBlank="1" showInputMessage="1" showErrorMessage="1" sqref="H15:H35" xr:uid="{E36BC545-120A-E147-A573-F193014935BF}">
      <formula1>$H$8:$H$11</formula1>
    </dataValidation>
    <dataValidation type="list" allowBlank="1" showInputMessage="1" showErrorMessage="1" sqref="G15:G35" xr:uid="{CD23A331-F677-8C44-A059-5849EA81CE1E}">
      <formula1>$G$8:$G$11</formula1>
    </dataValidation>
    <dataValidation type="list" allowBlank="1" showInputMessage="1" showErrorMessage="1" sqref="F15:F35" xr:uid="{BAD3173D-9127-8A4D-887D-6694B9315376}">
      <formula1>$F$8:$F$11</formula1>
    </dataValidation>
    <dataValidation type="list" allowBlank="1" showInputMessage="1" showErrorMessage="1" sqref="E15:E35" xr:uid="{9333ADE1-E0D4-5D49-AB55-C42A78C713E0}">
      <formula1>$E$8:$E$11</formula1>
    </dataValidation>
    <dataValidation type="list" allowBlank="1" showInputMessage="1" showErrorMessage="1" sqref="D15:D35" xr:uid="{8F6F7EE0-4EA3-DC46-83E4-987231EA96C3}">
      <formula1>$D$8:$D$11</formula1>
    </dataValidation>
  </dataValidations>
  <hyperlinks>
    <hyperlink ref="N8" r:id="rId1" xr:uid="{F7FBACAE-0299-9D4F-8510-FC83408259F4}"/>
    <hyperlink ref="N9" r:id="rId2" xr:uid="{FA4DDFD8-EED9-6047-AAAF-2091F0811D77}"/>
    <hyperlink ref="N10" r:id="rId3" xr:uid="{0536AF39-9831-5B47-983C-78F565F53115}"/>
    <hyperlink ref="N11" r:id="rId4" xr:uid="{F1D35E24-4FB6-1D4E-93A5-141C93E2D685}"/>
    <hyperlink ref="N12" r:id="rId5" xr:uid="{345FC2EE-B8D2-1546-93DF-DBDC03F191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C6B0-9206-D641-939D-63590E1B565A}">
  <sheetPr>
    <tabColor theme="3" tint="0.79998168889431442"/>
  </sheetPr>
  <dimension ref="A1:Z40"/>
  <sheetViews>
    <sheetView showGridLines="0" topLeftCell="P30" workbookViewId="0">
      <selection activeCell="U30"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71</v>
      </c>
      <c r="I2" s="98" t="s">
        <v>152</v>
      </c>
      <c r="J2" s="99"/>
      <c r="K2" s="100"/>
      <c r="N2" s="44" t="s">
        <v>2</v>
      </c>
      <c r="O2" s="14" t="s">
        <v>42</v>
      </c>
    </row>
    <row r="3" spans="2:26" ht="35.1" customHeight="1" thickBot="1" x14ac:dyDescent="0.3">
      <c r="I3" s="101"/>
      <c r="J3" s="102"/>
      <c r="K3" s="103"/>
      <c r="N3" s="45" t="s">
        <v>103</v>
      </c>
      <c r="O3" s="14" t="s">
        <v>46</v>
      </c>
    </row>
    <row r="4" spans="2:26" ht="35.1" customHeight="1" thickBot="1" x14ac:dyDescent="0.3">
      <c r="B4" s="18" t="s">
        <v>13</v>
      </c>
      <c r="C4" s="13" t="s">
        <v>2</v>
      </c>
      <c r="E4" s="18" t="s">
        <v>12</v>
      </c>
      <c r="F4" s="110" t="s">
        <v>5</v>
      </c>
      <c r="G4" s="111"/>
      <c r="I4" s="101"/>
      <c r="J4" s="102"/>
      <c r="K4" s="103"/>
      <c r="N4" s="46" t="s">
        <v>4</v>
      </c>
      <c r="O4" s="50" t="s">
        <v>132</v>
      </c>
    </row>
    <row r="5" spans="2:26" ht="35.1" customHeight="1" thickBot="1" x14ac:dyDescent="0.3">
      <c r="C5" s="3"/>
      <c r="F5" s="3"/>
      <c r="I5" s="104"/>
      <c r="J5" s="105"/>
      <c r="K5" s="106"/>
      <c r="N5" s="47" t="s">
        <v>5</v>
      </c>
      <c r="O5" s="14" t="s">
        <v>52</v>
      </c>
    </row>
    <row r="6" spans="2:26" ht="32.1" customHeight="1" x14ac:dyDescent="0.25">
      <c r="C6" s="3"/>
      <c r="F6" s="3"/>
    </row>
    <row r="7" spans="2:26" s="9" customFormat="1" ht="20.100000000000001" customHeight="1" x14ac:dyDescent="0.25">
      <c r="C7" s="10" t="s">
        <v>27</v>
      </c>
      <c r="D7" s="10" t="s">
        <v>15</v>
      </c>
      <c r="E7" s="10" t="s">
        <v>20</v>
      </c>
      <c r="F7" s="10" t="s">
        <v>21</v>
      </c>
      <c r="G7" s="10" t="s">
        <v>22</v>
      </c>
      <c r="H7" s="10" t="s">
        <v>23</v>
      </c>
      <c r="I7" s="10" t="s">
        <v>24</v>
      </c>
      <c r="J7" s="10" t="s">
        <v>25</v>
      </c>
      <c r="K7" s="10" t="s">
        <v>29</v>
      </c>
      <c r="N7" s="112" t="s">
        <v>26</v>
      </c>
      <c r="O7" s="113"/>
      <c r="P7" s="113"/>
      <c r="Q7" s="114"/>
    </row>
    <row r="8" spans="2:26" x14ac:dyDescent="0.25">
      <c r="C8" s="4" t="s">
        <v>5</v>
      </c>
      <c r="D8" s="4" t="s">
        <v>16</v>
      </c>
      <c r="E8" s="4" t="s">
        <v>16</v>
      </c>
      <c r="F8" s="4" t="s">
        <v>16</v>
      </c>
      <c r="G8" s="4" t="s">
        <v>16</v>
      </c>
      <c r="H8" s="4" t="s">
        <v>16</v>
      </c>
      <c r="I8" s="4" t="s">
        <v>16</v>
      </c>
      <c r="J8" s="4" t="s">
        <v>16</v>
      </c>
      <c r="K8" s="4" t="s">
        <v>16</v>
      </c>
      <c r="N8" s="32" t="s">
        <v>73</v>
      </c>
      <c r="O8" s="33"/>
      <c r="P8" s="33"/>
      <c r="Q8" s="34"/>
    </row>
    <row r="9" spans="2:26" x14ac:dyDescent="0.25">
      <c r="C9" s="5" t="s">
        <v>4</v>
      </c>
      <c r="D9" s="5" t="s">
        <v>19</v>
      </c>
      <c r="E9" s="5" t="s">
        <v>19</v>
      </c>
      <c r="F9" s="4" t="s">
        <v>16</v>
      </c>
      <c r="G9" s="4" t="s">
        <v>16</v>
      </c>
      <c r="H9" s="4" t="s">
        <v>16</v>
      </c>
      <c r="I9" s="4" t="s">
        <v>16</v>
      </c>
      <c r="J9" s="4" t="s">
        <v>16</v>
      </c>
      <c r="K9" s="4" t="s">
        <v>16</v>
      </c>
      <c r="N9" s="32" t="s">
        <v>74</v>
      </c>
      <c r="O9" s="33"/>
      <c r="P9" s="33"/>
      <c r="Q9" s="34"/>
    </row>
    <row r="10" spans="2:26" x14ac:dyDescent="0.25">
      <c r="C10" s="6" t="s">
        <v>3</v>
      </c>
      <c r="D10" s="6" t="s">
        <v>17</v>
      </c>
      <c r="E10" s="6" t="s">
        <v>17</v>
      </c>
      <c r="F10" s="4" t="s">
        <v>16</v>
      </c>
      <c r="G10" s="4" t="s">
        <v>16</v>
      </c>
      <c r="H10" s="4" t="s">
        <v>16</v>
      </c>
      <c r="I10" s="4" t="s">
        <v>16</v>
      </c>
      <c r="J10" s="4" t="s">
        <v>16</v>
      </c>
      <c r="K10" s="6" t="s">
        <v>19</v>
      </c>
      <c r="N10" s="32" t="s">
        <v>75</v>
      </c>
      <c r="O10" s="33"/>
      <c r="P10" s="33"/>
      <c r="Q10" s="34"/>
    </row>
    <row r="11" spans="2:26" x14ac:dyDescent="0.25">
      <c r="C11" s="7" t="s">
        <v>2</v>
      </c>
      <c r="D11" s="7" t="s">
        <v>18</v>
      </c>
      <c r="E11" s="7" t="s">
        <v>18</v>
      </c>
      <c r="F11" s="7" t="s">
        <v>19</v>
      </c>
      <c r="G11" s="7" t="s">
        <v>19</v>
      </c>
      <c r="H11" s="7" t="s">
        <v>19</v>
      </c>
      <c r="I11" s="7" t="s">
        <v>19</v>
      </c>
      <c r="J11" s="7" t="s">
        <v>19</v>
      </c>
      <c r="K11" s="7" t="s">
        <v>17</v>
      </c>
      <c r="N11" s="32" t="s">
        <v>130</v>
      </c>
      <c r="O11" s="30"/>
      <c r="P11" s="30"/>
      <c r="Q11" s="31"/>
    </row>
    <row r="12" spans="2:26" x14ac:dyDescent="0.25">
      <c r="N12" s="32"/>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Q8</v>
      </c>
      <c r="N14" s="32"/>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99" priority="57" operator="containsText" text="Level 1">
      <formula>NOT(ISERROR(SEARCH("Level 1",C4)))</formula>
    </cfRule>
    <cfRule type="containsText" dxfId="98" priority="58" operator="containsText" text="Level 2">
      <formula>NOT(ISERROR(SEARCH("Level 2",C4)))</formula>
    </cfRule>
    <cfRule type="containsText" dxfId="97" priority="59" operator="containsText" text="Level 3">
      <formula>NOT(ISERROR(SEARCH("Level 3",C4)))</formula>
    </cfRule>
    <cfRule type="containsText" dxfId="96" priority="60" stopIfTrue="1" operator="containsText" text="Level 4">
      <formula>NOT(ISERROR(SEARCH("Level 4",C4)))</formula>
    </cfRule>
  </conditionalFormatting>
  <conditionalFormatting sqref="F4">
    <cfRule type="containsText" dxfId="95" priority="53" operator="containsText" text="Level 1">
      <formula>NOT(ISERROR(SEARCH("Level 1",F4)))</formula>
    </cfRule>
    <cfRule type="containsText" dxfId="94" priority="54" operator="containsText" text="Level 2">
      <formula>NOT(ISERROR(SEARCH("Level 2",F4)))</formula>
    </cfRule>
    <cfRule type="containsText" dxfId="93" priority="55" operator="containsText" text="Level 3">
      <formula>NOT(ISERROR(SEARCH("Level 3",F4)))</formula>
    </cfRule>
    <cfRule type="containsText" dxfId="92" priority="56" stopIfTrue="1" operator="containsText" text="Level 4">
      <formula>NOT(ISERROR(SEARCH("Level 4",F4)))</formula>
    </cfRule>
  </conditionalFormatting>
  <conditionalFormatting sqref="C15:C35">
    <cfRule type="containsText" dxfId="91" priority="49" operator="containsText" text="Level 1">
      <formula>NOT(ISERROR(SEARCH("Level 1",C15)))</formula>
    </cfRule>
    <cfRule type="containsText" dxfId="90" priority="50" operator="containsText" text="Level 2">
      <formula>NOT(ISERROR(SEARCH("Level 2",C15)))</formula>
    </cfRule>
    <cfRule type="containsText" dxfId="89" priority="51" operator="containsText" text="Level 3">
      <formula>NOT(ISERROR(SEARCH("Level 3",C15)))</formula>
    </cfRule>
    <cfRule type="containsText" dxfId="88" priority="52" stopIfTrue="1" operator="containsText" text="Level 4">
      <formula>NOT(ISERROR(SEARCH("Level 4",C15)))</formula>
    </cfRule>
  </conditionalFormatting>
  <conditionalFormatting sqref="D15:E35">
    <cfRule type="containsText" dxfId="87" priority="18" operator="containsText" text="Mostly As">
      <formula>NOT(ISERROR(SEARCH("Mostly As",D15)))</formula>
    </cfRule>
  </conditionalFormatting>
  <conditionalFormatting sqref="D15:E35">
    <cfRule type="containsText" dxfId="86" priority="15" stopIfTrue="1" operator="containsText" text="Mostly Ds">
      <formula>NOT(ISERROR(SEARCH("Mostly Ds",D15)))</formula>
    </cfRule>
    <cfRule type="containsText" dxfId="85" priority="16" stopIfTrue="1" operator="containsText" text="Mostly Cs">
      <formula>NOT(ISERROR(SEARCH("Mostly Cs",D15)))</formula>
    </cfRule>
    <cfRule type="containsText" dxfId="84" priority="17" stopIfTrue="1" operator="containsText" text="Mostly Bs">
      <formula>NOT(ISERROR(SEARCH("Mostly Bs",D15)))</formula>
    </cfRule>
  </conditionalFormatting>
  <conditionalFormatting sqref="K15:K35">
    <cfRule type="containsText" dxfId="83" priority="8" operator="containsText" text="Mostly As">
      <formula>NOT(ISERROR(SEARCH("Mostly As",K15)))</formula>
    </cfRule>
  </conditionalFormatting>
  <conditionalFormatting sqref="K15:K35">
    <cfRule type="containsText" dxfId="82" priority="4" stopIfTrue="1" operator="containsText" text="Mostly Ds">
      <formula>NOT(ISERROR(SEARCH("Mostly Ds",K15)))</formula>
    </cfRule>
    <cfRule type="containsText" dxfId="81" priority="5" stopIfTrue="1" operator="containsText" text="Mostly Cs">
      <formula>NOT(ISERROR(SEARCH("Mostly Cs",K15)))</formula>
    </cfRule>
    <cfRule type="containsText" dxfId="80" priority="7" stopIfTrue="1" operator="containsText" text="Mostly Bs">
      <formula>NOT(ISERROR(SEARCH("Mostly Bs",K15)))</formula>
    </cfRule>
  </conditionalFormatting>
  <conditionalFormatting sqref="K15:K35">
    <cfRule type="containsText" dxfId="79" priority="6" stopIfTrue="1" operator="containsText" text="Mostly Bs">
      <formula>NOT(ISERROR(SEARCH("Mostly Bs",K15)))</formula>
    </cfRule>
  </conditionalFormatting>
  <conditionalFormatting sqref="K15:K35">
    <cfRule type="containsText" dxfId="78" priority="3" stopIfTrue="1" operator="containsText" text="Mostly Cs">
      <formula>NOT(ISERROR(SEARCH("Mostly Cs",K15)))</formula>
    </cfRule>
  </conditionalFormatting>
  <conditionalFormatting sqref="F15:J35">
    <cfRule type="containsText" dxfId="77" priority="1" operator="containsText" text="Mostly Bs">
      <formula>NOT(ISERROR(SEARCH("Mostly Bs",F15)))</formula>
    </cfRule>
    <cfRule type="containsText" dxfId="76" priority="2" operator="containsText" text="Mostly As">
      <formula>NOT(ISERROR(SEARCH("Mostly As",F15)))</formula>
    </cfRule>
  </conditionalFormatting>
  <dataValidations count="9">
    <dataValidation type="list" allowBlank="1" showInputMessage="1" showErrorMessage="1" sqref="D15:D35" xr:uid="{B2E4155C-CECA-E841-A468-FCACB3A0DC55}">
      <formula1>$D$8:$D$11</formula1>
    </dataValidation>
    <dataValidation type="list" allowBlank="1" showInputMessage="1" showErrorMessage="1" sqref="E15:E35" xr:uid="{2DD57617-D1D1-3647-866A-0387B282DAB7}">
      <formula1>$E$8:$E$11</formula1>
    </dataValidation>
    <dataValidation type="list" allowBlank="1" showInputMessage="1" showErrorMessage="1" sqref="F15:F35" xr:uid="{2EF1A8A3-03BF-474C-A061-3FEB4C00F2FB}">
      <formula1>$F$8:$F$11</formula1>
    </dataValidation>
    <dataValidation type="list" allowBlank="1" showInputMessage="1" showErrorMessage="1" sqref="G15:G35" xr:uid="{C71A326C-684D-6A42-823C-9E91815682EA}">
      <formula1>$G$8:$G$11</formula1>
    </dataValidation>
    <dataValidation type="list" allowBlank="1" showInputMessage="1" showErrorMessage="1" sqref="H15:H35" xr:uid="{9B312664-85C9-AE4E-882B-406DA6EC55E5}">
      <formula1>$H$8:$H$11</formula1>
    </dataValidation>
    <dataValidation type="list" allowBlank="1" showInputMessage="1" showErrorMessage="1" sqref="I15:I35" xr:uid="{05990BF7-6B4C-DB44-A294-2AF282D6B763}">
      <formula1>$I$8:$I$11</formula1>
    </dataValidation>
    <dataValidation type="list" allowBlank="1" showInputMessage="1" showErrorMessage="1" sqref="J15:J35" xr:uid="{7FA09984-8B8C-DD41-8361-58312ECAB1F2}">
      <formula1>$J$8:$J$11</formula1>
    </dataValidation>
    <dataValidation type="list" allowBlank="1" showInputMessage="1" showErrorMessage="1" sqref="K15:K35" xr:uid="{3BE47B6D-9F8D-CD4F-9271-5F8EFCB6EFEF}">
      <formula1>$K$8:$K$11</formula1>
    </dataValidation>
    <dataValidation type="list" allowBlank="1" showInputMessage="1" showErrorMessage="1" sqref="C15:C35 F4:G4 C4" xr:uid="{79F01F2E-6E21-1C49-9F4C-9ABB2221207A}">
      <formula1>$C$8:$C$11</formula1>
    </dataValidation>
  </dataValidations>
  <hyperlinks>
    <hyperlink ref="N8" r:id="rId1" display="Guide - A guide to Privacy Impact Assessments - This link does not work" xr:uid="{609E5666-4F20-3D48-935B-1388E34E2908}"/>
    <hyperlink ref="N9" r:id="rId2" xr:uid="{5075DD25-0308-CC49-9C5B-A9DC664F3014}"/>
    <hyperlink ref="N10" r:id="rId3" xr:uid="{CC7B5359-9E09-A34C-ABC2-4A4BDEC627F1}"/>
    <hyperlink ref="N11" r:id="rId4" display="Fact Sheet - The role of the Privacy Commissoner: Consulting the IPC on projects and initiatives" xr:uid="{32AF5C07-0C98-4542-9B0D-9AD3863B176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9B4CF-E4AA-EE4C-B553-DC0C36667B03}">
  <sheetPr>
    <tabColor theme="3" tint="0.79998168889431442"/>
  </sheetPr>
  <dimension ref="A1:Z40"/>
  <sheetViews>
    <sheetView showGridLines="0" topLeftCell="P30" workbookViewId="0">
      <selection activeCell="U30" sqref="U1:XFD1048576"/>
    </sheetView>
  </sheetViews>
  <sheetFormatPr defaultColWidth="0" defaultRowHeight="15.75" zeroHeight="1" x14ac:dyDescent="0.25"/>
  <cols>
    <col min="1" max="1" width="4.5" style="1" customWidth="1"/>
    <col min="2" max="2" width="11.5" style="1" customWidth="1"/>
    <col min="3" max="3" width="28.125" style="1" customWidth="1"/>
    <col min="4" max="11" width="13.62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100000000000001" customHeight="1" thickBot="1" x14ac:dyDescent="0.3"/>
    <row r="2" spans="2:26" ht="35.1" customHeight="1" x14ac:dyDescent="0.25">
      <c r="B2" s="2" t="s">
        <v>72</v>
      </c>
      <c r="I2" s="98" t="s">
        <v>152</v>
      </c>
      <c r="J2" s="99"/>
      <c r="K2" s="100"/>
      <c r="N2" s="44" t="s">
        <v>2</v>
      </c>
      <c r="O2" s="14" t="s">
        <v>7</v>
      </c>
    </row>
    <row r="3" spans="2:26" ht="35.1" customHeight="1" thickBot="1" x14ac:dyDescent="0.3">
      <c r="I3" s="101"/>
      <c r="J3" s="102"/>
      <c r="K3" s="103"/>
      <c r="N3" s="45" t="s">
        <v>103</v>
      </c>
      <c r="O3" s="14" t="s">
        <v>47</v>
      </c>
    </row>
    <row r="4" spans="2:26" ht="35.1" customHeight="1" thickBot="1" x14ac:dyDescent="0.3">
      <c r="B4" s="18" t="s">
        <v>13</v>
      </c>
      <c r="C4" s="13" t="s">
        <v>2</v>
      </c>
      <c r="E4" s="18" t="s">
        <v>12</v>
      </c>
      <c r="F4" s="110" t="s">
        <v>5</v>
      </c>
      <c r="G4" s="111"/>
      <c r="I4" s="101"/>
      <c r="J4" s="102"/>
      <c r="K4" s="103"/>
      <c r="N4" s="46" t="s">
        <v>4</v>
      </c>
      <c r="O4" s="14" t="s">
        <v>107</v>
      </c>
    </row>
    <row r="5" spans="2:26" ht="35.1" customHeight="1" thickBot="1" x14ac:dyDescent="0.3">
      <c r="C5" s="3"/>
      <c r="F5" s="3"/>
      <c r="I5" s="104"/>
      <c r="J5" s="105"/>
      <c r="K5" s="106"/>
      <c r="N5" s="47" t="s">
        <v>5</v>
      </c>
      <c r="O5" s="50" t="s">
        <v>134</v>
      </c>
    </row>
    <row r="6" spans="2:26" ht="32.1" customHeight="1" x14ac:dyDescent="0.25">
      <c r="C6" s="3"/>
      <c r="F6" s="3"/>
    </row>
    <row r="7" spans="2:26" s="9" customFormat="1" ht="20.100000000000001" customHeight="1" x14ac:dyDescent="0.25">
      <c r="C7" s="10" t="s">
        <v>27</v>
      </c>
      <c r="D7" s="10" t="s">
        <v>15</v>
      </c>
      <c r="E7" s="10" t="s">
        <v>20</v>
      </c>
      <c r="F7" s="10" t="s">
        <v>21</v>
      </c>
      <c r="G7" s="10" t="str">
        <f>""</f>
        <v/>
      </c>
      <c r="H7" s="10" t="str">
        <f>""</f>
        <v/>
      </c>
      <c r="I7" s="10" t="str">
        <f>""</f>
        <v/>
      </c>
      <c r="J7" s="10" t="str">
        <f>""</f>
        <v/>
      </c>
      <c r="K7" s="10" t="str">
        <f>""</f>
        <v/>
      </c>
      <c r="N7" s="112" t="s">
        <v>26</v>
      </c>
      <c r="O7" s="113"/>
      <c r="P7" s="113"/>
      <c r="Q7" s="114"/>
    </row>
    <row r="8" spans="2:26" x14ac:dyDescent="0.25">
      <c r="C8" s="4" t="s">
        <v>5</v>
      </c>
      <c r="D8" s="4" t="s">
        <v>16</v>
      </c>
      <c r="E8" s="4" t="s">
        <v>16</v>
      </c>
      <c r="F8" s="4" t="s">
        <v>16</v>
      </c>
      <c r="G8" s="8"/>
      <c r="H8" s="8"/>
      <c r="I8" s="8"/>
      <c r="J8" s="8"/>
      <c r="K8" s="8"/>
      <c r="N8" s="32" t="s">
        <v>56</v>
      </c>
      <c r="O8" s="33"/>
      <c r="P8" s="33"/>
      <c r="Q8" s="34"/>
    </row>
    <row r="9" spans="2:26" x14ac:dyDescent="0.25">
      <c r="C9" s="5" t="s">
        <v>4</v>
      </c>
      <c r="D9" s="4" t="s">
        <v>16</v>
      </c>
      <c r="E9" s="4" t="s">
        <v>16</v>
      </c>
      <c r="F9" s="5" t="s">
        <v>19</v>
      </c>
      <c r="G9" s="8"/>
      <c r="H9" s="8"/>
      <c r="I9" s="8"/>
      <c r="J9" s="8"/>
      <c r="K9" s="8"/>
      <c r="N9" s="32" t="s">
        <v>76</v>
      </c>
      <c r="O9" s="33"/>
      <c r="P9" s="33"/>
      <c r="Q9" s="34"/>
    </row>
    <row r="10" spans="2:26" x14ac:dyDescent="0.25">
      <c r="C10" s="6" t="s">
        <v>3</v>
      </c>
      <c r="D10" s="4" t="s">
        <v>16</v>
      </c>
      <c r="E10" s="6" t="s">
        <v>19</v>
      </c>
      <c r="F10" s="6" t="s">
        <v>17</v>
      </c>
      <c r="G10" s="8"/>
      <c r="H10" s="8"/>
      <c r="I10" s="8"/>
      <c r="J10" s="8"/>
      <c r="K10" s="8"/>
      <c r="N10" s="32" t="s">
        <v>77</v>
      </c>
      <c r="O10" s="33"/>
      <c r="P10" s="33"/>
      <c r="Q10" s="34"/>
    </row>
    <row r="11" spans="2:26" x14ac:dyDescent="0.25">
      <c r="C11" s="7" t="s">
        <v>2</v>
      </c>
      <c r="D11" s="7" t="s">
        <v>19</v>
      </c>
      <c r="E11" s="7" t="s">
        <v>17</v>
      </c>
      <c r="F11" s="7" t="s">
        <v>18</v>
      </c>
      <c r="G11" s="8"/>
      <c r="H11" s="8"/>
      <c r="I11" s="8"/>
      <c r="J11" s="8"/>
      <c r="K11" s="8"/>
      <c r="N11" s="32"/>
      <c r="O11" s="30"/>
      <c r="P11" s="30"/>
      <c r="Q11" s="31"/>
    </row>
    <row r="12" spans="2:26" x14ac:dyDescent="0.25">
      <c r="N12" s="32"/>
      <c r="O12" s="30"/>
      <c r="P12" s="30"/>
      <c r="Q12" s="31"/>
    </row>
    <row r="13" spans="2:26" ht="18.75" x14ac:dyDescent="0.25">
      <c r="B13" s="107" t="s">
        <v>28</v>
      </c>
      <c r="C13" s="108"/>
      <c r="D13" s="108"/>
      <c r="E13" s="108"/>
      <c r="F13" s="108"/>
      <c r="G13" s="108"/>
      <c r="H13" s="108"/>
      <c r="I13" s="108"/>
      <c r="J13" s="108"/>
      <c r="K13" s="109"/>
      <c r="N13" s="32"/>
      <c r="O13" s="30"/>
      <c r="P13" s="30"/>
      <c r="Q13" s="31"/>
    </row>
    <row r="14" spans="2:26" s="3" customFormat="1" ht="20.100000000000001" customHeight="1" x14ac:dyDescent="0.25">
      <c r="B14" s="10" t="s">
        <v>8</v>
      </c>
      <c r="C14" s="20" t="s">
        <v>11</v>
      </c>
      <c r="D14" s="10" t="str">
        <f>D7</f>
        <v>Q1</v>
      </c>
      <c r="E14" s="10" t="str">
        <f t="shared" ref="E14:K14" si="0">E7</f>
        <v>Q2</v>
      </c>
      <c r="F14" s="10" t="str">
        <f t="shared" si="0"/>
        <v>Q3</v>
      </c>
      <c r="G14" s="10" t="str">
        <f t="shared" si="0"/>
        <v/>
      </c>
      <c r="H14" s="10" t="str">
        <f t="shared" si="0"/>
        <v/>
      </c>
      <c r="I14" s="10" t="str">
        <f t="shared" si="0"/>
        <v/>
      </c>
      <c r="J14" s="10" t="str">
        <f t="shared" si="0"/>
        <v/>
      </c>
      <c r="K14" s="10" t="str">
        <f t="shared" si="0"/>
        <v/>
      </c>
      <c r="N14" s="32"/>
      <c r="O14" s="36"/>
      <c r="P14" s="36"/>
      <c r="Q14" s="37"/>
      <c r="R14" s="1"/>
      <c r="S14" s="1"/>
      <c r="T14" s="1"/>
      <c r="U14" s="1"/>
      <c r="V14" s="1"/>
      <c r="W14" s="27"/>
      <c r="X14" s="27"/>
      <c r="Y14" s="27"/>
      <c r="Z14" s="27"/>
    </row>
    <row r="15" spans="2:26" ht="17.100000000000001" customHeight="1" x14ac:dyDescent="0.25">
      <c r="B15" s="28"/>
      <c r="C15" s="21"/>
      <c r="D15" s="19"/>
      <c r="E15" s="19"/>
      <c r="F15" s="19"/>
      <c r="G15" s="19"/>
      <c r="H15" s="19"/>
      <c r="I15" s="19"/>
      <c r="J15" s="19"/>
      <c r="K15" s="19"/>
      <c r="N15" s="29"/>
      <c r="O15" s="30"/>
      <c r="P15" s="30"/>
      <c r="Q15" s="31"/>
      <c r="W15" s="27"/>
      <c r="X15" s="27"/>
      <c r="Y15" s="27"/>
      <c r="Z15" s="27"/>
    </row>
    <row r="16" spans="2:26" ht="15.95" customHeight="1" x14ac:dyDescent="0.25">
      <c r="B16" s="28"/>
      <c r="C16" s="21"/>
      <c r="D16" s="19"/>
      <c r="E16" s="19"/>
      <c r="F16" s="19"/>
      <c r="G16" s="19"/>
      <c r="H16" s="19"/>
      <c r="I16" s="19"/>
      <c r="J16" s="19"/>
      <c r="K16" s="19"/>
      <c r="N16" s="29"/>
      <c r="O16" s="30"/>
      <c r="P16" s="30"/>
      <c r="Q16" s="31"/>
      <c r="W16" s="27"/>
      <c r="X16" s="27"/>
      <c r="Y16" s="27"/>
      <c r="Z16" s="27"/>
    </row>
    <row r="17" spans="2:19" x14ac:dyDescent="0.25">
      <c r="B17" s="28"/>
      <c r="C17" s="21"/>
      <c r="D17" s="19"/>
      <c r="E17" s="19"/>
      <c r="F17" s="19"/>
      <c r="G17" s="19"/>
      <c r="H17" s="19"/>
      <c r="I17" s="19"/>
      <c r="J17" s="19"/>
      <c r="K17" s="19"/>
    </row>
    <row r="18" spans="2:19" x14ac:dyDescent="0.25">
      <c r="B18" s="28"/>
      <c r="C18" s="21"/>
      <c r="D18" s="19"/>
      <c r="E18" s="19"/>
      <c r="F18" s="19"/>
      <c r="G18" s="19"/>
      <c r="H18" s="19"/>
      <c r="I18" s="19"/>
      <c r="J18" s="19"/>
      <c r="K18" s="19"/>
    </row>
    <row r="19" spans="2:19" ht="18.95" customHeight="1" x14ac:dyDescent="0.25">
      <c r="B19" s="28"/>
      <c r="C19" s="21"/>
      <c r="D19" s="19"/>
      <c r="E19" s="19"/>
      <c r="F19" s="19"/>
      <c r="G19" s="19"/>
      <c r="H19" s="19"/>
      <c r="I19" s="19"/>
      <c r="J19" s="19"/>
      <c r="K19" s="19"/>
      <c r="N19" s="115" t="s">
        <v>113</v>
      </c>
      <c r="O19" s="116"/>
      <c r="P19" s="116"/>
      <c r="Q19" s="116"/>
      <c r="R19" s="116"/>
      <c r="S19" s="116"/>
    </row>
    <row r="20" spans="2:19" ht="16.5" thickBot="1" x14ac:dyDescent="0.3">
      <c r="B20" s="28"/>
      <c r="C20" s="21"/>
      <c r="D20" s="19"/>
      <c r="E20" s="19"/>
      <c r="F20" s="19"/>
      <c r="G20" s="19"/>
      <c r="H20" s="19"/>
      <c r="I20" s="19"/>
      <c r="J20" s="19"/>
      <c r="K20" s="19"/>
      <c r="N20" s="22" t="s">
        <v>9</v>
      </c>
      <c r="O20" s="22" t="s">
        <v>10</v>
      </c>
      <c r="P20" s="22" t="s">
        <v>137</v>
      </c>
      <c r="Q20" s="22" t="s">
        <v>114</v>
      </c>
      <c r="R20" s="22" t="s">
        <v>115</v>
      </c>
      <c r="S20" s="22" t="s">
        <v>116</v>
      </c>
    </row>
    <row r="21" spans="2:19" x14ac:dyDescent="0.25">
      <c r="B21" s="28"/>
      <c r="C21" s="21"/>
      <c r="D21" s="19"/>
      <c r="E21" s="19"/>
      <c r="F21" s="19"/>
      <c r="G21" s="19"/>
      <c r="H21" s="19"/>
      <c r="I21" s="19"/>
      <c r="J21" s="19"/>
      <c r="K21" s="19"/>
      <c r="N21" s="23"/>
      <c r="O21" s="23"/>
      <c r="P21" s="24"/>
      <c r="Q21" s="24"/>
      <c r="R21" s="24"/>
      <c r="S21" s="24"/>
    </row>
    <row r="22" spans="2:19" x14ac:dyDescent="0.25">
      <c r="B22" s="28"/>
      <c r="C22" s="21"/>
      <c r="D22" s="19"/>
      <c r="E22" s="19"/>
      <c r="F22" s="19"/>
      <c r="G22" s="19"/>
      <c r="H22" s="19"/>
      <c r="I22" s="19"/>
      <c r="J22" s="19"/>
      <c r="K22" s="19"/>
      <c r="N22" s="25"/>
      <c r="O22" s="25"/>
      <c r="P22" s="26"/>
      <c r="Q22" s="26"/>
      <c r="R22" s="26"/>
      <c r="S22" s="26"/>
    </row>
    <row r="23" spans="2:19" x14ac:dyDescent="0.25">
      <c r="B23" s="28"/>
      <c r="C23" s="21"/>
      <c r="D23" s="19"/>
      <c r="E23" s="19"/>
      <c r="F23" s="19"/>
      <c r="G23" s="19"/>
      <c r="H23" s="19"/>
      <c r="I23" s="19"/>
      <c r="J23" s="19"/>
      <c r="K23" s="19"/>
      <c r="N23" s="25"/>
      <c r="O23" s="25"/>
      <c r="P23" s="26"/>
      <c r="Q23" s="26"/>
      <c r="R23" s="26"/>
      <c r="S23" s="26"/>
    </row>
    <row r="24" spans="2:19" x14ac:dyDescent="0.25">
      <c r="B24" s="28"/>
      <c r="C24" s="21"/>
      <c r="D24" s="19"/>
      <c r="E24" s="19"/>
      <c r="F24" s="19"/>
      <c r="G24" s="19"/>
      <c r="H24" s="19"/>
      <c r="I24" s="19"/>
      <c r="J24" s="19"/>
      <c r="K24" s="19"/>
      <c r="N24" s="25"/>
      <c r="O24" s="25"/>
      <c r="P24" s="26"/>
      <c r="Q24" s="26"/>
      <c r="R24" s="26"/>
      <c r="S24" s="26"/>
    </row>
    <row r="25" spans="2:19" x14ac:dyDescent="0.25">
      <c r="B25" s="28"/>
      <c r="C25" s="21"/>
      <c r="D25" s="19"/>
      <c r="E25" s="19"/>
      <c r="F25" s="19"/>
      <c r="G25" s="19"/>
      <c r="H25" s="19"/>
      <c r="I25" s="19"/>
      <c r="J25" s="19"/>
      <c r="K25" s="19"/>
      <c r="N25" s="25"/>
      <c r="O25" s="25"/>
      <c r="P25" s="26"/>
      <c r="Q25" s="26"/>
      <c r="R25" s="26"/>
      <c r="S25" s="26"/>
    </row>
    <row r="26" spans="2:19" x14ac:dyDescent="0.25">
      <c r="B26" s="28"/>
      <c r="C26" s="21"/>
      <c r="D26" s="19"/>
      <c r="E26" s="19"/>
      <c r="F26" s="19"/>
      <c r="G26" s="19"/>
      <c r="H26" s="19"/>
      <c r="I26" s="19"/>
      <c r="J26" s="19"/>
      <c r="K26" s="19"/>
      <c r="N26" s="25"/>
      <c r="O26" s="25"/>
      <c r="P26" s="26"/>
      <c r="Q26" s="26"/>
      <c r="R26" s="26"/>
      <c r="S26" s="26"/>
    </row>
    <row r="27" spans="2:19" x14ac:dyDescent="0.25">
      <c r="B27" s="28"/>
      <c r="C27" s="21"/>
      <c r="D27" s="19"/>
      <c r="E27" s="19"/>
      <c r="F27" s="19"/>
      <c r="G27" s="19"/>
      <c r="H27" s="19"/>
      <c r="I27" s="19"/>
      <c r="J27" s="19"/>
      <c r="K27" s="19"/>
      <c r="N27" s="25"/>
      <c r="O27" s="25"/>
      <c r="P27" s="26"/>
      <c r="Q27" s="26"/>
      <c r="R27" s="26"/>
      <c r="S27" s="26"/>
    </row>
    <row r="28" spans="2:19" x14ac:dyDescent="0.25">
      <c r="B28" s="28"/>
      <c r="C28" s="21"/>
      <c r="D28" s="19"/>
      <c r="E28" s="19"/>
      <c r="F28" s="19"/>
      <c r="G28" s="19"/>
      <c r="H28" s="19"/>
      <c r="I28" s="19"/>
      <c r="J28" s="19"/>
      <c r="K28" s="19"/>
      <c r="N28" s="25"/>
      <c r="O28" s="25"/>
      <c r="P28" s="26"/>
      <c r="Q28" s="26"/>
      <c r="R28" s="26"/>
      <c r="S28" s="26"/>
    </row>
    <row r="29" spans="2:19" x14ac:dyDescent="0.25">
      <c r="B29" s="28"/>
      <c r="C29" s="21"/>
      <c r="D29" s="19"/>
      <c r="E29" s="19"/>
      <c r="F29" s="19"/>
      <c r="G29" s="19"/>
      <c r="H29" s="19"/>
      <c r="I29" s="19"/>
      <c r="J29" s="19"/>
      <c r="K29" s="19"/>
      <c r="N29" s="25"/>
      <c r="O29" s="25"/>
      <c r="P29" s="26"/>
      <c r="Q29" s="26"/>
      <c r="R29" s="26"/>
      <c r="S29" s="26"/>
    </row>
    <row r="30" spans="2:19" x14ac:dyDescent="0.25">
      <c r="B30" s="28"/>
      <c r="C30" s="21"/>
      <c r="D30" s="19"/>
      <c r="E30" s="19"/>
      <c r="F30" s="19"/>
      <c r="G30" s="19"/>
      <c r="H30" s="19"/>
      <c r="I30" s="19"/>
      <c r="J30" s="19"/>
      <c r="K30" s="19"/>
      <c r="N30" s="25"/>
      <c r="O30" s="25"/>
      <c r="P30" s="26"/>
      <c r="Q30" s="26"/>
      <c r="R30" s="26"/>
      <c r="S30" s="26"/>
    </row>
    <row r="31" spans="2:19" x14ac:dyDescent="0.25">
      <c r="B31" s="28"/>
      <c r="C31" s="21"/>
      <c r="D31" s="19"/>
      <c r="E31" s="19"/>
      <c r="F31" s="19"/>
      <c r="G31" s="19"/>
      <c r="H31" s="19"/>
      <c r="I31" s="19"/>
      <c r="J31" s="19"/>
      <c r="K31" s="19"/>
      <c r="N31" s="25"/>
      <c r="O31" s="25"/>
      <c r="P31" s="26"/>
      <c r="Q31" s="26"/>
      <c r="R31" s="26"/>
      <c r="S31" s="26"/>
    </row>
    <row r="32" spans="2:19" x14ac:dyDescent="0.25">
      <c r="B32" s="28"/>
      <c r="C32" s="21"/>
      <c r="D32" s="19"/>
      <c r="E32" s="19"/>
      <c r="F32" s="19"/>
      <c r="G32" s="19"/>
      <c r="H32" s="19"/>
      <c r="I32" s="19"/>
      <c r="J32" s="19"/>
      <c r="K32" s="19"/>
      <c r="N32" s="25"/>
      <c r="O32" s="25"/>
      <c r="P32" s="26"/>
      <c r="Q32" s="26"/>
      <c r="R32" s="26"/>
      <c r="S32" s="26"/>
    </row>
    <row r="33" spans="2:19" x14ac:dyDescent="0.25">
      <c r="B33" s="28"/>
      <c r="C33" s="21"/>
      <c r="D33" s="19"/>
      <c r="E33" s="19"/>
      <c r="F33" s="19"/>
      <c r="G33" s="19"/>
      <c r="H33" s="19"/>
      <c r="I33" s="19"/>
      <c r="J33" s="19"/>
      <c r="K33" s="19"/>
      <c r="N33" s="25"/>
      <c r="O33" s="25"/>
      <c r="P33" s="26"/>
      <c r="Q33" s="26"/>
      <c r="R33" s="26"/>
      <c r="S33" s="26"/>
    </row>
    <row r="34" spans="2:19" x14ac:dyDescent="0.25">
      <c r="B34" s="28"/>
      <c r="C34" s="21"/>
      <c r="D34" s="19"/>
      <c r="E34" s="19"/>
      <c r="F34" s="19"/>
      <c r="G34" s="19"/>
      <c r="H34" s="19"/>
      <c r="I34" s="19"/>
      <c r="J34" s="19"/>
      <c r="K34" s="19"/>
      <c r="N34" s="25"/>
      <c r="O34" s="25"/>
      <c r="P34" s="26"/>
      <c r="Q34" s="26"/>
      <c r="R34" s="26"/>
      <c r="S34" s="26"/>
    </row>
    <row r="35" spans="2:19" x14ac:dyDescent="0.25">
      <c r="B35" s="28"/>
      <c r="C35" s="21"/>
      <c r="D35" s="19"/>
      <c r="E35" s="19"/>
      <c r="F35" s="19"/>
      <c r="G35" s="19"/>
      <c r="H35" s="19"/>
      <c r="I35" s="19"/>
      <c r="J35" s="19"/>
      <c r="K35" s="19"/>
      <c r="N35" s="25"/>
      <c r="O35" s="25"/>
      <c r="P35" s="26"/>
      <c r="Q35" s="26"/>
      <c r="R35" s="26"/>
      <c r="S35" s="26"/>
    </row>
    <row r="36" spans="2:19" ht="16.5" thickBot="1" x14ac:dyDescent="0.3"/>
    <row r="37" spans="2:19" ht="33.950000000000003" customHeight="1" x14ac:dyDescent="0.25">
      <c r="B37" s="98" t="s">
        <v>133</v>
      </c>
      <c r="C37" s="99"/>
      <c r="D37" s="99"/>
      <c r="E37" s="99"/>
      <c r="F37" s="99"/>
      <c r="G37" s="99"/>
      <c r="H37" s="99"/>
      <c r="I37" s="99"/>
      <c r="J37" s="99"/>
      <c r="K37" s="100"/>
      <c r="N37" s="98" t="s">
        <v>117</v>
      </c>
      <c r="O37" s="99"/>
      <c r="P37" s="99"/>
      <c r="Q37" s="100"/>
    </row>
    <row r="38" spans="2:19" ht="33.950000000000003" customHeight="1" thickBot="1" x14ac:dyDescent="0.3">
      <c r="B38" s="101"/>
      <c r="C38" s="102"/>
      <c r="D38" s="102"/>
      <c r="E38" s="102"/>
      <c r="F38" s="102"/>
      <c r="G38" s="102"/>
      <c r="H38" s="102"/>
      <c r="I38" s="102"/>
      <c r="J38" s="102"/>
      <c r="K38" s="103"/>
      <c r="N38" s="104"/>
      <c r="O38" s="105"/>
      <c r="P38" s="105"/>
      <c r="Q38" s="106"/>
    </row>
    <row r="39" spans="2:19" ht="33.950000000000003" customHeight="1" thickBot="1" x14ac:dyDescent="0.3">
      <c r="B39" s="104"/>
      <c r="C39" s="105"/>
      <c r="D39" s="105"/>
      <c r="E39" s="105"/>
      <c r="F39" s="105"/>
      <c r="G39" s="105"/>
      <c r="H39" s="105"/>
      <c r="I39" s="105"/>
      <c r="J39" s="105"/>
      <c r="K39" s="106"/>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75" priority="49" operator="containsText" text="Level 1">
      <formula>NOT(ISERROR(SEARCH("Level 1",C4)))</formula>
    </cfRule>
    <cfRule type="containsText" dxfId="74" priority="50" operator="containsText" text="Level 2">
      <formula>NOT(ISERROR(SEARCH("Level 2",C4)))</formula>
    </cfRule>
    <cfRule type="containsText" dxfId="73" priority="51" operator="containsText" text="Level 3">
      <formula>NOT(ISERROR(SEARCH("Level 3",C4)))</formula>
    </cfRule>
    <cfRule type="containsText" dxfId="72" priority="52" stopIfTrue="1" operator="containsText" text="Level 4">
      <formula>NOT(ISERROR(SEARCH("Level 4",C4)))</formula>
    </cfRule>
  </conditionalFormatting>
  <conditionalFormatting sqref="F4">
    <cfRule type="containsText" dxfId="71" priority="45" operator="containsText" text="Level 1">
      <formula>NOT(ISERROR(SEARCH("Level 1",F4)))</formula>
    </cfRule>
    <cfRule type="containsText" dxfId="70" priority="46" operator="containsText" text="Level 2">
      <formula>NOT(ISERROR(SEARCH("Level 2",F4)))</formula>
    </cfRule>
    <cfRule type="containsText" dxfId="69" priority="47" operator="containsText" text="Level 3">
      <formula>NOT(ISERROR(SEARCH("Level 3",F4)))</formula>
    </cfRule>
    <cfRule type="containsText" dxfId="68" priority="48" stopIfTrue="1" operator="containsText" text="Level 4">
      <formula>NOT(ISERROR(SEARCH("Level 4",F4)))</formula>
    </cfRule>
  </conditionalFormatting>
  <conditionalFormatting sqref="C15:C35">
    <cfRule type="containsText" dxfId="67" priority="41" operator="containsText" text="Level 1">
      <formula>NOT(ISERROR(SEARCH("Level 1",C15)))</formula>
    </cfRule>
    <cfRule type="containsText" dxfId="66" priority="42" operator="containsText" text="Level 2">
      <formula>NOT(ISERROR(SEARCH("Level 2",C15)))</formula>
    </cfRule>
    <cfRule type="containsText" dxfId="65" priority="43" operator="containsText" text="Level 3">
      <formula>NOT(ISERROR(SEARCH("Level 3",C15)))</formula>
    </cfRule>
    <cfRule type="containsText" dxfId="64" priority="44" stopIfTrue="1" operator="containsText" text="Level 4">
      <formula>NOT(ISERROR(SEARCH("Level 4",C15)))</formula>
    </cfRule>
  </conditionalFormatting>
  <conditionalFormatting sqref="F15:F35">
    <cfRule type="containsText" dxfId="63" priority="12" operator="containsText" text="Mostly As">
      <formula>NOT(ISERROR(SEARCH("Mostly As",F15)))</formula>
    </cfRule>
  </conditionalFormatting>
  <conditionalFormatting sqref="F15:F35">
    <cfRule type="containsText" dxfId="62" priority="9" stopIfTrue="1" operator="containsText" text="Mostly Ds">
      <formula>NOT(ISERROR(SEARCH("Mostly Ds",F15)))</formula>
    </cfRule>
    <cfRule type="containsText" dxfId="61" priority="10" stopIfTrue="1" operator="containsText" text="Mostly Cs">
      <formula>NOT(ISERROR(SEARCH("Mostly Cs",F15)))</formula>
    </cfRule>
    <cfRule type="containsText" dxfId="60" priority="11" stopIfTrue="1" operator="containsText" text="Mostly Bs">
      <formula>NOT(ISERROR(SEARCH("Mostly Bs",F15)))</formula>
    </cfRule>
  </conditionalFormatting>
  <conditionalFormatting sqref="E15:E35">
    <cfRule type="containsText" dxfId="59" priority="8" operator="containsText" text="Mostly As">
      <formula>NOT(ISERROR(SEARCH("Mostly As",E15)))</formula>
    </cfRule>
  </conditionalFormatting>
  <conditionalFormatting sqref="E15:E35">
    <cfRule type="containsText" dxfId="58" priority="4" stopIfTrue="1" operator="containsText" text="Mostly Ds">
      <formula>NOT(ISERROR(SEARCH("Mostly Ds",E15)))</formula>
    </cfRule>
    <cfRule type="containsText" dxfId="57" priority="5" stopIfTrue="1" operator="containsText" text="Mostly Cs">
      <formula>NOT(ISERROR(SEARCH("Mostly Cs",E15)))</formula>
    </cfRule>
    <cfRule type="containsText" dxfId="56" priority="7" stopIfTrue="1" operator="containsText" text="Mostly Bs">
      <formula>NOT(ISERROR(SEARCH("Mostly Bs",E15)))</formula>
    </cfRule>
  </conditionalFormatting>
  <conditionalFormatting sqref="E15:E35">
    <cfRule type="containsText" dxfId="55" priority="6" stopIfTrue="1" operator="containsText" text="Mostly Bs">
      <formula>NOT(ISERROR(SEARCH("Mostly Bs",E15)))</formula>
    </cfRule>
  </conditionalFormatting>
  <conditionalFormatting sqref="E15:E35">
    <cfRule type="containsText" dxfId="54" priority="3" stopIfTrue="1" operator="containsText" text="Mostly Cs">
      <formula>NOT(ISERROR(SEARCH("Mostly Cs",E15)))</formula>
    </cfRule>
  </conditionalFormatting>
  <conditionalFormatting sqref="D15:D35">
    <cfRule type="containsText" dxfId="53" priority="1" operator="containsText" text="Mostly Bs">
      <formula>NOT(ISERROR(SEARCH("Mostly Bs",D15)))</formula>
    </cfRule>
    <cfRule type="containsText" dxfId="52" priority="2" operator="containsText" text="Mostly As">
      <formula>NOT(ISERROR(SEARCH("Mostly As",D15)))</formula>
    </cfRule>
  </conditionalFormatting>
  <dataValidations count="9">
    <dataValidation type="list" allowBlank="1" showInputMessage="1" showErrorMessage="1" sqref="C15:C35 F4:G4 C4" xr:uid="{CBA7FAEC-786C-F04D-B25F-3B18A8F86D9E}">
      <formula1>$C$8:$C$11</formula1>
    </dataValidation>
    <dataValidation type="list" allowBlank="1" showInputMessage="1" showErrorMessage="1" sqref="K15:K35" xr:uid="{4390D64A-888E-E148-B94F-5CF3B0BD72AE}">
      <formula1>$K$8:$K$11</formula1>
    </dataValidation>
    <dataValidation type="list" allowBlank="1" showInputMessage="1" showErrorMessage="1" sqref="J15:J35" xr:uid="{284520F8-E6A0-594D-91FB-D6CCEFF01C88}">
      <formula1>$J$8:$J$11</formula1>
    </dataValidation>
    <dataValidation type="list" allowBlank="1" showInputMessage="1" showErrorMessage="1" sqref="I15:I35" xr:uid="{B74E5C8D-B384-5D40-9198-AE05517464CE}">
      <formula1>$I$8:$I$11</formula1>
    </dataValidation>
    <dataValidation type="list" allowBlank="1" showInputMessage="1" showErrorMessage="1" sqref="H15:H35" xr:uid="{20D144D6-AE2B-A44D-BEEF-1D4E824696EE}">
      <formula1>$H$8:$H$11</formula1>
    </dataValidation>
    <dataValidation type="list" allowBlank="1" showInputMessage="1" showErrorMessage="1" sqref="G15:G35" xr:uid="{F092EFE8-C254-044F-AA6C-3A6F021D6DB8}">
      <formula1>$G$8:$G$11</formula1>
    </dataValidation>
    <dataValidation type="list" allowBlank="1" showInputMessage="1" showErrorMessage="1" sqref="F15:F35" xr:uid="{F2A096B0-72CA-4145-8CC0-81D90E909572}">
      <formula1>$F$8:$F$11</formula1>
    </dataValidation>
    <dataValidation type="list" allowBlank="1" showInputMessage="1" showErrorMessage="1" sqref="E15:E35" xr:uid="{748AE187-EA1D-3B4C-A614-78BA50463F83}">
      <formula1>$E$8:$E$11</formula1>
    </dataValidation>
    <dataValidation type="list" allowBlank="1" showInputMessage="1" showErrorMessage="1" sqref="D15:D35" xr:uid="{61FEEC22-6A06-064A-8897-F5FB02593BDA}">
      <formula1>$D$8:$D$11</formula1>
    </dataValidation>
  </dataValidations>
  <hyperlinks>
    <hyperlink ref="N8" r:id="rId1" xr:uid="{BE11B8A0-910C-1D43-A371-C1E6936510E4}"/>
    <hyperlink ref="N9" r:id="rId2" xr:uid="{D1939200-6ECA-F845-8C9C-ECFD7ABA854F}"/>
    <hyperlink ref="N10" r:id="rId3" xr:uid="{D9DAE411-5B1E-3D49-8415-4757BEF4BE1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7B3D2671C0B419C20ADDEB448215B" ma:contentTypeVersion="21" ma:contentTypeDescription="Create a new document." ma:contentTypeScope="" ma:versionID="1946a012b6a5c5a0f521dd1f745d99c0">
  <xsd:schema xmlns:xsd="http://www.w3.org/2001/XMLSchema" xmlns:xs="http://www.w3.org/2001/XMLSchema" xmlns:p="http://schemas.microsoft.com/office/2006/metadata/properties" xmlns:ns2="60a9a237-541a-4694-ac71-7c7974ea20d2" xmlns:ns3="6a08c7d6-d491-4b00-87ec-5ce5cfc631db" targetNamespace="http://schemas.microsoft.com/office/2006/metadata/properties" ma:root="true" ma:fieldsID="d2947c3f1097e1af50eeec5d752e4b58" ns2:_="" ns3:_="">
    <xsd:import namespace="60a9a237-541a-4694-ac71-7c7974ea20d2"/>
    <xsd:import namespace="6a08c7d6-d491-4b00-87ec-5ce5cfc631db"/>
    <xsd:element name="properties">
      <xsd:complexType>
        <xsd:sequence>
          <xsd:element name="documentManagement">
            <xsd:complexType>
              <xsd:all>
                <xsd:element ref="ns2:SharedDocumentAccessGuid" minOccurs="0"/>
                <xsd:element ref="ns2:Archived" minOccurs="0"/>
                <xsd:element ref="ns2:MigratedSourceSystemLocation" minOccurs="0"/>
                <xsd:element ref="ns2:JSONPreview"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a237-541a-4694-ac71-7c7974ea20d2" elementFormDefault="qualified">
    <xsd:import namespace="http://schemas.microsoft.com/office/2006/documentManagement/types"/>
    <xsd:import namespace="http://schemas.microsoft.com/office/infopath/2007/PartnerControls"/>
    <xsd:element name="SharedDocumentAccessGuid" ma:index="8" nillable="true" ma:displayName="SharedDocumentAccessGuid" ma:hidden="true" ma:internalName="SharedDocumentAccessGuid">
      <xsd:simpleType>
        <xsd:restriction base="dms:Text"/>
      </xsd:simpleType>
    </xsd:element>
    <xsd:element name="Archived" ma:index="9" nillable="true" ma:displayName="Archived" ma:internalName="Archived">
      <xsd:simpleType>
        <xsd:restriction base="dms:Boolean"/>
      </xsd:simpleType>
    </xsd:element>
    <xsd:element name="MigratedSourceSystemLocation" ma:index="10" nillable="true" ma:displayName="MigratedSourceSystemLocation" ma:hidden="true" ma:internalName="MigratedSourceSystemLocation">
      <xsd:simpleType>
        <xsd:restriction base="dms:Text"/>
      </xsd:simpleType>
    </xsd:element>
    <xsd:element name="JSONPreview" ma:index="11" nillable="true" ma:displayName="JSONPreview" ma:hidden="true" ma:internalName="JSONPreview">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829d6c-6ee0-4a20-baa2-9ab0a06e8128"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8c7d6-d491-4b00-87ec-5ce5cfc631db"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3b13ff-dc2d-404a-aa41-4f6521a7357c}" ma:internalName="TaxCatchAll" ma:showField="CatchAllData" ma:web="6a08c7d6-d491-4b00-87ec-5ce5cfc631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edSourceSystemLocation xmlns="60a9a237-541a-4694-ac71-7c7974ea20d2" xsi:nil="true"/>
    <SharedDocumentAccessGuid xmlns="60a9a237-541a-4694-ac71-7c7974ea20d2" xsi:nil="true"/>
    <lcf76f155ced4ddcb4097134ff3c332f xmlns="60a9a237-541a-4694-ac71-7c7974ea20d2">
      <Terms xmlns="http://schemas.microsoft.com/office/infopath/2007/PartnerControls"/>
    </lcf76f155ced4ddcb4097134ff3c332f>
    <TaxCatchAll xmlns="6a08c7d6-d491-4b00-87ec-5ce5cfc631db" xsi:nil="true"/>
    <Archived xmlns="60a9a237-541a-4694-ac71-7c7974ea20d2" xsi:nil="true"/>
    <JSONPreview xmlns="60a9a237-541a-4694-ac71-7c7974ea20d2" xsi:nil="true"/>
  </documentManagement>
</p:properties>
</file>

<file path=customXml/itemProps1.xml><?xml version="1.0" encoding="utf-8"?>
<ds:datastoreItem xmlns:ds="http://schemas.openxmlformats.org/officeDocument/2006/customXml" ds:itemID="{F5B4E00C-CE56-460C-AC37-18457CD51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9a237-541a-4694-ac71-7c7974ea20d2"/>
    <ds:schemaRef ds:uri="6a08c7d6-d491-4b00-87ec-5ce5cfc631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D1B2B3-C627-4811-80AA-1F77535DC502}">
  <ds:schemaRefs>
    <ds:schemaRef ds:uri="http://schemas.microsoft.com/sharepoint/v3/contenttype/forms"/>
  </ds:schemaRefs>
</ds:datastoreItem>
</file>

<file path=customXml/itemProps3.xml><?xml version="1.0" encoding="utf-8"?>
<ds:datastoreItem xmlns:ds="http://schemas.openxmlformats.org/officeDocument/2006/customXml" ds:itemID="{CA875BDF-38EC-46C7-AA43-BA76ACAB7E16}">
  <ds:schemaRefs>
    <ds:schemaRef ds:uri="http://purl.org/dc/terms/"/>
    <ds:schemaRef ds:uri="http://schemas.microsoft.com/office/2006/documentManagement/types"/>
    <ds:schemaRef ds:uri="60a9a237-541a-4694-ac71-7c7974ea20d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a08c7d6-d491-4b00-87ec-5ce5cfc631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Index</vt:lpstr>
      <vt:lpstr>Instructions</vt:lpstr>
      <vt:lpstr>Maturity Matrix Summary</vt:lpstr>
      <vt:lpstr>1. Culture and Leadership</vt:lpstr>
      <vt:lpstr>2. Privacy Reporting</vt:lpstr>
      <vt:lpstr>3. Data Breach Reporting</vt:lpstr>
      <vt:lpstr>4. Information Holdings</vt:lpstr>
      <vt:lpstr>5. Privacy Impact Assessments</vt:lpstr>
      <vt:lpstr>6. Privacy Functions</vt:lpstr>
      <vt:lpstr>7. PMPs</vt:lpstr>
      <vt:lpstr>8. Internal Reviews</vt:lpstr>
      <vt:lpstr>CLCurrent</vt:lpstr>
      <vt:lpstr>CLTar</vt:lpstr>
      <vt:lpstr>DBRCurrent</vt:lpstr>
      <vt:lpstr>DBRTar</vt:lpstr>
      <vt:lpstr>IHCurrent</vt:lpstr>
      <vt:lpstr>IHTar</vt:lpstr>
      <vt:lpstr>IRCurrent</vt:lpstr>
      <vt:lpstr>IRTar</vt:lpstr>
      <vt:lpstr>PFCurrent</vt:lpstr>
      <vt:lpstr>PFTar</vt:lpstr>
      <vt:lpstr>PIACurrent</vt:lpstr>
      <vt:lpstr>PIATar</vt:lpstr>
      <vt:lpstr>PMPCurrent</vt:lpstr>
      <vt:lpstr>PMPTar</vt:lpstr>
      <vt:lpstr>PRCurrent</vt:lpstr>
      <vt:lpstr>PRTar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IPC Privacy Self-assessment Tool - Management Document</dc:title>
  <dc:creator>Giles Aley</dc:creator>
  <cp:lastModifiedBy>Giles Aley</cp:lastModifiedBy>
  <dcterms:created xsi:type="dcterms:W3CDTF">2022-12-15T02:35:19Z</dcterms:created>
  <dcterms:modified xsi:type="dcterms:W3CDTF">2023-05-04T00:30:59Z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0x0101000197B3D2671C0B419C20ADDEB448215B</vt:lpwstr>
  </property>
  <property fmtid="{D5CDD505-2E9C-101B-9397-08002B2CF9AE}" pid="3" name="MediaServiceImageTags">
    <vt:lpwstr/>
  </property>
</Properties>
</file>